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08" yWindow="-288" windowWidth="16188" windowHeight="11760" tabRatio="650" activeTab="2"/>
  </bookViews>
  <sheets>
    <sheet name="Блузки " sheetId="5" r:id="rId1"/>
    <sheet name="Юбки " sheetId="19" r:id="rId2"/>
    <sheet name="Сарафаны" sheetId="3" r:id="rId3"/>
    <sheet name="Жилеты,джемперы футр" sheetId="23" r:id="rId4"/>
    <sheet name="Жакеты" sheetId="27" r:id="rId5"/>
    <sheet name="Джемперы дев." sheetId="14" r:id="rId6"/>
    <sheet name="брюки" sheetId="29" state="hidden" r:id="rId7"/>
    <sheet name="бабочки" sheetId="30" state="hidden" r:id="rId8"/>
    <sheet name="физ-ра" sheetId="28" r:id="rId9"/>
    <sheet name="Сумма по всем листам" sheetId="31" r:id="rId10"/>
  </sheets>
  <definedNames>
    <definedName name="_xlnm.Print_Area" localSheetId="2">Сарафаны!$A$1:$P$44</definedName>
    <definedName name="_xlnm.Print_Area" localSheetId="8">'физ-ра'!$A$1:$AD$49</definedName>
  </definedNames>
  <calcPr calcId="124519"/>
</workbook>
</file>

<file path=xl/calcChain.xml><?xml version="1.0" encoding="utf-8"?>
<calcChain xmlns="http://schemas.openxmlformats.org/spreadsheetml/2006/main">
  <c r="P41" i="3"/>
  <c r="C34"/>
  <c r="AC16" i="28"/>
  <c r="AB16"/>
  <c r="AA16"/>
  <c r="Z16"/>
  <c r="Y16"/>
  <c r="X16"/>
  <c r="V16"/>
  <c r="U16"/>
  <c r="T16"/>
  <c r="S16"/>
  <c r="R16"/>
  <c r="Q16"/>
  <c r="O16"/>
  <c r="N16"/>
  <c r="M16"/>
  <c r="L16"/>
  <c r="K16"/>
  <c r="J16"/>
  <c r="J39" i="30"/>
  <c r="C35" s="1"/>
  <c r="C43" s="1"/>
  <c r="C14"/>
  <c r="J18"/>
  <c r="C38" i="29"/>
  <c r="C37"/>
  <c r="N45"/>
  <c r="L45"/>
  <c r="J45"/>
  <c r="C36" s="1"/>
  <c r="C13"/>
  <c r="N22"/>
  <c r="C15" s="1"/>
  <c r="L22"/>
  <c r="C14" s="1"/>
  <c r="J22"/>
  <c r="C242" i="14"/>
  <c r="P242"/>
  <c r="N242"/>
  <c r="C241" s="1"/>
  <c r="L242"/>
  <c r="C240" s="1"/>
  <c r="C222"/>
  <c r="C221"/>
  <c r="P223"/>
  <c r="C223" s="1"/>
  <c r="N223"/>
  <c r="L223"/>
  <c r="C202"/>
  <c r="P205"/>
  <c r="N205"/>
  <c r="C201" s="1"/>
  <c r="L205"/>
  <c r="C200" s="1"/>
  <c r="P186"/>
  <c r="C183" s="1"/>
  <c r="N186"/>
  <c r="C182" s="1"/>
  <c r="L186"/>
  <c r="C181" s="1"/>
  <c r="P166"/>
  <c r="C163" s="1"/>
  <c r="N166"/>
  <c r="C162" s="1"/>
  <c r="L166"/>
  <c r="C161" s="1"/>
  <c r="P146"/>
  <c r="C146" s="1"/>
  <c r="N146"/>
  <c r="C145" s="1"/>
  <c r="L146"/>
  <c r="C144" s="1"/>
  <c r="P128"/>
  <c r="C128" s="1"/>
  <c r="N128"/>
  <c r="C127" s="1"/>
  <c r="L128"/>
  <c r="C126" s="1"/>
  <c r="C107"/>
  <c r="P109"/>
  <c r="C109" s="1"/>
  <c r="N109"/>
  <c r="C108" s="1"/>
  <c r="L109"/>
  <c r="P91"/>
  <c r="C91" s="1"/>
  <c r="N91"/>
  <c r="C90" s="1"/>
  <c r="L91"/>
  <c r="C89" s="1"/>
  <c r="C67"/>
  <c r="C66"/>
  <c r="P72"/>
  <c r="C68" s="1"/>
  <c r="N72"/>
  <c r="L72"/>
  <c r="P53"/>
  <c r="C50" s="1"/>
  <c r="N53"/>
  <c r="C49" s="1"/>
  <c r="L53"/>
  <c r="C48" s="1"/>
  <c r="P35"/>
  <c r="C32" s="1"/>
  <c r="N35"/>
  <c r="C31" s="1"/>
  <c r="L35"/>
  <c r="C30" s="1"/>
  <c r="C14"/>
  <c r="P17"/>
  <c r="N17"/>
  <c r="C13" s="1"/>
  <c r="L17"/>
  <c r="C12" s="1"/>
  <c r="T33" i="27"/>
  <c r="S33"/>
  <c r="R33"/>
  <c r="P33"/>
  <c r="O33"/>
  <c r="N33"/>
  <c r="L33"/>
  <c r="K33"/>
  <c r="C31" s="1"/>
  <c r="J33"/>
  <c r="N15"/>
  <c r="C15" s="1"/>
  <c r="L15"/>
  <c r="C14" s="1"/>
  <c r="J15"/>
  <c r="C13" s="1"/>
  <c r="R40" i="23"/>
  <c r="Q40"/>
  <c r="C40" s="1"/>
  <c r="O40"/>
  <c r="C39" s="1"/>
  <c r="N40"/>
  <c r="L40"/>
  <c r="C38" s="1"/>
  <c r="K40"/>
  <c r="O20"/>
  <c r="C15" s="1"/>
  <c r="M20"/>
  <c r="C14" s="1"/>
  <c r="K20"/>
  <c r="C13" s="1"/>
  <c r="C14" i="3"/>
  <c r="N41"/>
  <c r="C33" s="1"/>
  <c r="L41"/>
  <c r="C32" s="1"/>
  <c r="P19"/>
  <c r="C15" s="1"/>
  <c r="N19"/>
  <c r="L19"/>
  <c r="C13" s="1"/>
  <c r="P45" i="19"/>
  <c r="N45"/>
  <c r="L45"/>
  <c r="P21"/>
  <c r="C15" s="1"/>
  <c r="N21"/>
  <c r="C14" s="1"/>
  <c r="L21"/>
  <c r="C13" s="1"/>
  <c r="N84" i="5"/>
  <c r="C80" s="1"/>
  <c r="L84"/>
  <c r="C79" s="1"/>
  <c r="J84"/>
  <c r="C78" s="1"/>
  <c r="N64"/>
  <c r="C60" s="1"/>
  <c r="L64"/>
  <c r="C59" s="1"/>
  <c r="J64"/>
  <c r="C58" s="1"/>
  <c r="N43"/>
  <c r="C39" s="1"/>
  <c r="L43"/>
  <c r="C38" s="1"/>
  <c r="J43"/>
  <c r="C37" s="1"/>
  <c r="N24"/>
  <c r="C16" s="1"/>
  <c r="L24"/>
  <c r="C15" s="1"/>
  <c r="J24"/>
  <c r="C14" s="1"/>
  <c r="C38" i="19"/>
  <c r="C37"/>
  <c r="C36"/>
  <c r="J35" i="14"/>
  <c r="I20" i="23"/>
  <c r="J17" i="14"/>
  <c r="J223"/>
  <c r="J242"/>
  <c r="J205"/>
  <c r="J186"/>
  <c r="J166"/>
  <c r="J146"/>
  <c r="J128"/>
  <c r="J33" i="3"/>
  <c r="J14"/>
  <c r="J37" i="19"/>
  <c r="J14"/>
  <c r="J90" i="14"/>
  <c r="J108"/>
  <c r="J72"/>
  <c r="J53"/>
  <c r="B35" i="27" l="1"/>
  <c r="C33"/>
  <c r="C32"/>
  <c r="C13" i="28"/>
  <c r="C14"/>
  <c r="C15"/>
  <c r="B244" i="14"/>
  <c r="B48" i="19"/>
  <c r="B45" i="23"/>
  <c r="B48" i="29"/>
  <c r="B87" i="5"/>
  <c r="B44" i="3"/>
  <c r="B20" i="28" l="1"/>
  <c r="F10" i="31"/>
</calcChain>
</file>

<file path=xl/sharedStrings.xml><?xml version="1.0" encoding="utf-8"?>
<sst xmlns="http://schemas.openxmlformats.org/spreadsheetml/2006/main" count="1612" uniqueCount="245">
  <si>
    <t>Состав ткани</t>
  </si>
  <si>
    <t>вид ткани</t>
  </si>
  <si>
    <t>цена</t>
  </si>
  <si>
    <t>заказано</t>
  </si>
  <si>
    <t>3 сет -</t>
  </si>
  <si>
    <t>4 сет -</t>
  </si>
  <si>
    <t>122,128-60</t>
  </si>
  <si>
    <t>134-60</t>
  </si>
  <si>
    <t>122,128-64</t>
  </si>
  <si>
    <t>134,140-64</t>
  </si>
  <si>
    <t>146-64</t>
  </si>
  <si>
    <t>134-68</t>
  </si>
  <si>
    <t>140,146-68</t>
  </si>
  <si>
    <t>140,146-72</t>
  </si>
  <si>
    <t>146,152-68</t>
  </si>
  <si>
    <t>146,152-72</t>
  </si>
  <si>
    <t>146,152-76</t>
  </si>
  <si>
    <t>152,158-80</t>
  </si>
  <si>
    <t>170,176-84</t>
  </si>
  <si>
    <t>164-84</t>
  </si>
  <si>
    <t>164-80</t>
  </si>
  <si>
    <t>152,158-84</t>
  </si>
  <si>
    <t>Сумма всего заказа</t>
  </si>
  <si>
    <t>2 сет</t>
  </si>
  <si>
    <t>80,86-52</t>
  </si>
  <si>
    <t>92-52</t>
  </si>
  <si>
    <t>98,104-52</t>
  </si>
  <si>
    <t>110-52</t>
  </si>
  <si>
    <t>98,104-56</t>
  </si>
  <si>
    <t>110,116-56</t>
  </si>
  <si>
    <t>110,116-60</t>
  </si>
  <si>
    <t>футр</t>
  </si>
  <si>
    <t>158,164-76</t>
  </si>
  <si>
    <t>122-60-54</t>
  </si>
  <si>
    <t>128-60-54</t>
  </si>
  <si>
    <t>134-60-54</t>
  </si>
  <si>
    <t>122-64-57</t>
  </si>
  <si>
    <t>128-64-57</t>
  </si>
  <si>
    <t>134-64-57</t>
  </si>
  <si>
    <t>146-64-57</t>
  </si>
  <si>
    <t>134-68-60</t>
  </si>
  <si>
    <t>140-68-60</t>
  </si>
  <si>
    <t>146-68-60</t>
  </si>
  <si>
    <t>140-72-63</t>
  </si>
  <si>
    <t>146-72-63</t>
  </si>
  <si>
    <t>152-68-60</t>
  </si>
  <si>
    <t>152-72-57</t>
  </si>
  <si>
    <t>152-76-60</t>
  </si>
  <si>
    <t>158-76-60</t>
  </si>
  <si>
    <t>152-80-63</t>
  </si>
  <si>
    <t>158-80-63</t>
  </si>
  <si>
    <t>164-80-63</t>
  </si>
  <si>
    <t>164-84-66</t>
  </si>
  <si>
    <t>170-84-66</t>
  </si>
  <si>
    <t>176-84-66</t>
  </si>
  <si>
    <t>текстиль</t>
  </si>
  <si>
    <t xml:space="preserve">трикотаж </t>
  </si>
  <si>
    <t>92% хлопок, 8% лайкра</t>
  </si>
  <si>
    <t>92% ХБ, 8% лайкра</t>
  </si>
  <si>
    <t>3 сет</t>
  </si>
  <si>
    <t>4 сет</t>
  </si>
  <si>
    <t xml:space="preserve">3 сет </t>
  </si>
  <si>
    <t xml:space="preserve">Блузка дев. </t>
  </si>
  <si>
    <t>джемпер дев.</t>
  </si>
  <si>
    <t xml:space="preserve"> </t>
  </si>
  <si>
    <t>152,158-72</t>
  </si>
  <si>
    <t>152,158-76</t>
  </si>
  <si>
    <t>128,134-68</t>
  </si>
  <si>
    <t>164-76</t>
  </si>
  <si>
    <t>134-72</t>
  </si>
  <si>
    <t>164,170-80</t>
  </si>
  <si>
    <t>140,146-76</t>
  </si>
  <si>
    <t>трикотаж</t>
  </si>
  <si>
    <t>2 40193 3</t>
  </si>
  <si>
    <t>2 40193 4</t>
  </si>
  <si>
    <t>2 40194 3</t>
  </si>
  <si>
    <t>2 40194 4</t>
  </si>
  <si>
    <t>2 41189 3</t>
  </si>
  <si>
    <t>2 41189 4</t>
  </si>
  <si>
    <t>2 21729 3</t>
  </si>
  <si>
    <t>2 21729 4</t>
  </si>
  <si>
    <t>2 21730 3</t>
  </si>
  <si>
    <t>2 21730 4</t>
  </si>
  <si>
    <t>2 21735 3</t>
  </si>
  <si>
    <t>2 21735 4</t>
  </si>
  <si>
    <t>2 21736 3</t>
  </si>
  <si>
    <t>2 21736 4</t>
  </si>
  <si>
    <t>2 21740 3</t>
  </si>
  <si>
    <t>2 21740 4</t>
  </si>
  <si>
    <t>2 21741 3</t>
  </si>
  <si>
    <t>2 21741 4</t>
  </si>
  <si>
    <t>2 22113 3</t>
  </si>
  <si>
    <t>желтый</t>
  </si>
  <si>
    <t>зеленый</t>
  </si>
  <si>
    <t>оранжевый</t>
  </si>
  <si>
    <t>5 сет</t>
  </si>
  <si>
    <t>158-88-94</t>
  </si>
  <si>
    <t>164-88-94</t>
  </si>
  <si>
    <t>170-88-94</t>
  </si>
  <si>
    <t>176-88-94</t>
  </si>
  <si>
    <t>164-92-98</t>
  </si>
  <si>
    <t>170-92-98</t>
  </si>
  <si>
    <t>176-92-98</t>
  </si>
  <si>
    <t>164-96-102</t>
  </si>
  <si>
    <t>170-96-102</t>
  </si>
  <si>
    <t>176-96-102</t>
  </si>
  <si>
    <t>170-104-106</t>
  </si>
  <si>
    <t>176-104-106</t>
  </si>
  <si>
    <t>170-108-110</t>
  </si>
  <si>
    <t>176-108-110</t>
  </si>
  <si>
    <t>2 40193 5</t>
  </si>
  <si>
    <t>2 40194 5</t>
  </si>
  <si>
    <t>158,164-88</t>
  </si>
  <si>
    <t>170,176-88</t>
  </si>
  <si>
    <t>158,164-92</t>
  </si>
  <si>
    <t>170,176-92</t>
  </si>
  <si>
    <t>158,164-96</t>
  </si>
  <si>
    <t>170,176-96</t>
  </si>
  <si>
    <t>158,164-100</t>
  </si>
  <si>
    <t>170,176-100</t>
  </si>
  <si>
    <t>158,164-104</t>
  </si>
  <si>
    <t>170,176-104</t>
  </si>
  <si>
    <t>2 41189 5</t>
  </si>
  <si>
    <t>2 21729 5</t>
  </si>
  <si>
    <t>2 21730 5</t>
  </si>
  <si>
    <t>2 21735 5</t>
  </si>
  <si>
    <t>2 21736 5</t>
  </si>
  <si>
    <t>2 21741 5</t>
  </si>
  <si>
    <t>3-х ниточный футр с начесом</t>
  </si>
  <si>
    <t>5 сет -</t>
  </si>
  <si>
    <t>80% хлопок, 20% П/Э</t>
  </si>
  <si>
    <t>Цвет: василек</t>
  </si>
  <si>
    <t>2 21740 5</t>
  </si>
  <si>
    <t>Джемпер дев.</t>
  </si>
  <si>
    <t>василек</t>
  </si>
  <si>
    <t>Цвет: белый</t>
  </si>
  <si>
    <t>97% хлопок, 3% эластан</t>
  </si>
  <si>
    <t>хлопок 60%, нейлон 37%, лайкра 3%</t>
  </si>
  <si>
    <t>164-100-104</t>
  </si>
  <si>
    <t>170-100-104</t>
  </si>
  <si>
    <t>176-100-104</t>
  </si>
  <si>
    <t>164-104-106</t>
  </si>
  <si>
    <t xml:space="preserve">Юбка для девочки 3. </t>
  </si>
  <si>
    <t>2 23196 3</t>
  </si>
  <si>
    <t>2 23196 4</t>
  </si>
  <si>
    <t>2 23196 5</t>
  </si>
  <si>
    <t>2 23197 3</t>
  </si>
  <si>
    <t>2 23197 4</t>
  </si>
  <si>
    <t>василёк со сборкой</t>
  </si>
  <si>
    <t>95% вискоза, 5% лайкра</t>
  </si>
  <si>
    <t>2 40195 3</t>
  </si>
  <si>
    <t>2 40195 4</t>
  </si>
  <si>
    <t>2 40195 5</t>
  </si>
  <si>
    <t>2 19189 4</t>
  </si>
  <si>
    <t>2 19189 5</t>
  </si>
  <si>
    <t>2 19191 3</t>
  </si>
  <si>
    <t>2 19191 4</t>
  </si>
  <si>
    <t>2 19191 5</t>
  </si>
  <si>
    <t>2 19188 3</t>
  </si>
  <si>
    <t>2 19188 4</t>
  </si>
  <si>
    <t>2 19188 5</t>
  </si>
  <si>
    <t>2 41192 3</t>
  </si>
  <si>
    <t>2 41192 4</t>
  </si>
  <si>
    <t>2 41192 5</t>
  </si>
  <si>
    <t>вискоза 38%, эластан 3%, полиэстер 59%</t>
  </si>
  <si>
    <t>брюки дев</t>
  </si>
  <si>
    <t>2 20130 3</t>
  </si>
  <si>
    <t>2 20130 4</t>
  </si>
  <si>
    <t>2 20130 5</t>
  </si>
  <si>
    <t>2 20131 3</t>
  </si>
  <si>
    <t>2 20131 4</t>
  </si>
  <si>
    <t>2 20131 5</t>
  </si>
  <si>
    <t>2 21748 3</t>
  </si>
  <si>
    <t>2 21748 4</t>
  </si>
  <si>
    <t>2 21748 5</t>
  </si>
  <si>
    <t>2 21749 3</t>
  </si>
  <si>
    <t>2 21749 4</t>
  </si>
  <si>
    <t>2 21749 5</t>
  </si>
  <si>
    <t>2 21750 3</t>
  </si>
  <si>
    <t>2 21750 4</t>
  </si>
  <si>
    <t>2 21750 5</t>
  </si>
  <si>
    <t>2 21751 3</t>
  </si>
  <si>
    <t>2 21751 4</t>
  </si>
  <si>
    <t>2 21751 5</t>
  </si>
  <si>
    <t>бамбук 95%, лайкра 5%</t>
  </si>
  <si>
    <t>2 21752 3</t>
  </si>
  <si>
    <t>2 21752 4</t>
  </si>
  <si>
    <t>2 21752 5</t>
  </si>
  <si>
    <t>2 21753 3</t>
  </si>
  <si>
    <t>2 21753 4</t>
  </si>
  <si>
    <t>2 21753 5</t>
  </si>
  <si>
    <t xml:space="preserve">Джемпер для девочки </t>
  </si>
  <si>
    <t>василёк- жабо</t>
  </si>
  <si>
    <t>из рюш</t>
  </si>
  <si>
    <t>Джемпер для девочки</t>
  </si>
  <si>
    <t xml:space="preserve">джемпер дев. 3-х ниточный футр </t>
  </si>
  <si>
    <t>3-х ниточный футр</t>
  </si>
  <si>
    <t xml:space="preserve">Жакет дев. футр 3-х ниточный </t>
  </si>
  <si>
    <t>ШЕРСТЬ 33%, ПЭ 67%</t>
  </si>
  <si>
    <t>2401963</t>
  </si>
  <si>
    <t>2401964</t>
  </si>
  <si>
    <t>2401965</t>
  </si>
  <si>
    <t>1 62003 5</t>
  </si>
  <si>
    <t>100% ПЭ</t>
  </si>
  <si>
    <t>Бабочка - василек</t>
  </si>
  <si>
    <t>1 62004 5</t>
  </si>
  <si>
    <t>Цвет: синий</t>
  </si>
  <si>
    <t>52 % ПЭ, 48% полиуретан</t>
  </si>
  <si>
    <t>кожа</t>
  </si>
  <si>
    <t>Бабочка - синий</t>
  </si>
  <si>
    <t>рост- обхват груди-обхват талии</t>
  </si>
  <si>
    <t>рост-обхват груди- обхват бедер</t>
  </si>
  <si>
    <t>красный</t>
  </si>
  <si>
    <t>2 21731 4</t>
  </si>
  <si>
    <t>2 21731 3</t>
  </si>
  <si>
    <t>2 21731 5</t>
  </si>
  <si>
    <t>темно-синий</t>
  </si>
  <si>
    <t>2 22114 3</t>
  </si>
  <si>
    <t>2 22114 4</t>
  </si>
  <si>
    <t>2 22114 5</t>
  </si>
  <si>
    <t xml:space="preserve">жилет дев. 3-х ниточный футр </t>
  </si>
  <si>
    <t xml:space="preserve">Элегантная базовая модель для юной леди. Жилет из нового поколения футра (трикотажного полотна с петельками с изнаночной стороны), сочетающего в себе  комфорт для целого дня занятий и представительный вид элегантной деловой одежды. Этот жилет отлично сочетается с юбками, брюками, джемперами и блузками данной коллекции. </t>
  </si>
  <si>
    <t>черный</t>
  </si>
  <si>
    <t>Юбка для девочки 4.</t>
  </si>
  <si>
    <t>2 21733 3</t>
  </si>
  <si>
    <t>2 21733 5</t>
  </si>
  <si>
    <t>2 21733 4</t>
  </si>
  <si>
    <t>сумма заказа по всем листам</t>
  </si>
  <si>
    <t>белый</t>
  </si>
  <si>
    <t>кол-во</t>
  </si>
  <si>
    <t>2 23197 5</t>
  </si>
  <si>
    <t>количество</t>
  </si>
  <si>
    <t xml:space="preserve">5 сет - </t>
  </si>
  <si>
    <r>
      <t xml:space="preserve">2 23197 5   </t>
    </r>
    <r>
      <rPr>
        <sz val="8"/>
        <rFont val="Arial"/>
        <family val="2"/>
        <charset val="204"/>
      </rPr>
      <t xml:space="preserve">   количество</t>
    </r>
  </si>
  <si>
    <t>Мотивирующие цитаты известных людей на английском языке.</t>
  </si>
  <si>
    <t>Подбирались детьми, родителями и руководством Гимназии</t>
  </si>
  <si>
    <t xml:space="preserve">   </t>
  </si>
  <si>
    <t>o</t>
  </si>
  <si>
    <t xml:space="preserve">Российской Федерации в качестве одежды для школьников. </t>
  </si>
  <si>
    <t xml:space="preserve">Бренд MARUSYA рекомендован Министерством промышленности и торговли </t>
  </si>
  <si>
    <t xml:space="preserve">Источник: сайт nashaforma.ru </t>
  </si>
  <si>
    <r>
      <rPr>
        <u/>
        <sz val="16"/>
        <color rgb="FFFF0000"/>
        <rFont val="Arial Cyr"/>
        <charset val="204"/>
      </rPr>
      <t>ССЫЛКА</t>
    </r>
    <r>
      <rPr>
        <u/>
        <sz val="16"/>
        <color indexed="12"/>
        <rFont val="Arial Cyr"/>
        <charset val="204"/>
      </rPr>
      <t xml:space="preserve">   http://www.nashaforma.ru/manufacturers-list/sort/45/</t>
    </r>
  </si>
  <si>
    <t>152-72-60</t>
  </si>
  <si>
    <t>Жакет дев. футр , он же БОМБЕР</t>
  </si>
  <si>
    <t>Бомбер может быть заказан в сентябре</t>
  </si>
</sst>
</file>

<file path=xl/styles.xml><?xml version="1.0" encoding="utf-8"?>
<styleSheet xmlns="http://schemas.openxmlformats.org/spreadsheetml/2006/main">
  <numFmts count="1">
    <numFmt numFmtId="164" formatCode="_-* #,##0.00&quot;р.&quot;_-;\-* #,##0.00&quot;р.&quot;_-;_-* &quot;-&quot;??&quot;р.&quot;_-;_-@_-"/>
  </numFmts>
  <fonts count="29">
    <font>
      <sz val="10"/>
      <name val="Arial Cyr"/>
      <charset val="204"/>
    </font>
    <font>
      <sz val="10"/>
      <name val="Arial Cyr"/>
      <charset val="204"/>
    </font>
    <font>
      <u/>
      <sz val="7.8"/>
      <color indexed="12"/>
      <name val="Arial Cyr"/>
      <charset val="204"/>
    </font>
    <font>
      <sz val="8"/>
      <name val="Arial Cyr"/>
      <charset val="204"/>
    </font>
    <font>
      <u/>
      <sz val="14"/>
      <color indexed="12"/>
      <name val="Arial Cyr"/>
      <charset val="204"/>
    </font>
    <font>
      <b/>
      <sz val="10"/>
      <color indexed="53"/>
      <name val="Arial Cyr"/>
      <charset val="204"/>
    </font>
    <font>
      <b/>
      <sz val="11"/>
      <name val="Arial"/>
      <family val="2"/>
      <charset val="204"/>
    </font>
    <font>
      <b/>
      <sz val="10"/>
      <name val="Arial Cyr"/>
      <charset val="204"/>
    </font>
    <font>
      <b/>
      <sz val="10"/>
      <color indexed="18"/>
      <name val="Arial Cyr"/>
      <charset val="204"/>
    </font>
    <font>
      <sz val="10"/>
      <name val="Arial Cyr"/>
      <charset val="204"/>
    </font>
    <font>
      <sz val="10"/>
      <color indexed="18"/>
      <name val="Arial Cyr"/>
      <charset val="204"/>
    </font>
    <font>
      <sz val="10"/>
      <name val="Arial Cyr"/>
      <charset val="204"/>
    </font>
    <font>
      <b/>
      <sz val="22"/>
      <color indexed="53"/>
      <name val="Arial Cyr"/>
      <charset val="204"/>
    </font>
    <font>
      <b/>
      <sz val="10"/>
      <color indexed="18"/>
      <name val="Arial"/>
      <family val="2"/>
      <charset val="204"/>
    </font>
    <font>
      <b/>
      <sz val="12"/>
      <name val="Arial Cyr"/>
      <charset val="204"/>
    </font>
    <font>
      <b/>
      <sz val="12"/>
      <color indexed="53"/>
      <name val="Arial Cyr"/>
      <charset val="204"/>
    </font>
    <font>
      <b/>
      <sz val="11"/>
      <name val="Arial Cyr"/>
      <charset val="204"/>
    </font>
    <font>
      <b/>
      <sz val="10"/>
      <name val="Arial"/>
      <family val="2"/>
      <charset val="204"/>
    </font>
    <font>
      <b/>
      <sz val="20"/>
      <name val="Arial Cyr"/>
      <charset val="204"/>
    </font>
    <font>
      <b/>
      <sz val="9"/>
      <name val="Arial"/>
      <family val="2"/>
      <charset val="204"/>
    </font>
    <font>
      <b/>
      <sz val="9"/>
      <name val="Arial Cyr"/>
      <charset val="204"/>
    </font>
    <font>
      <b/>
      <sz val="14"/>
      <name val="Arial Cyr"/>
      <charset val="204"/>
    </font>
    <font>
      <sz val="20"/>
      <name val="Arial Cyr"/>
      <charset val="204"/>
    </font>
    <font>
      <sz val="8"/>
      <name val="Arial"/>
      <family val="2"/>
      <charset val="204"/>
    </font>
    <font>
      <b/>
      <sz val="10"/>
      <color indexed="10"/>
      <name val="Arial Cyr"/>
      <charset val="204"/>
    </font>
    <font>
      <u/>
      <sz val="16"/>
      <color indexed="12"/>
      <name val="Arial Cyr"/>
      <charset val="204"/>
    </font>
    <font>
      <u/>
      <sz val="16"/>
      <color rgb="FFFF0000"/>
      <name val="Arial Cyr"/>
      <charset val="204"/>
    </font>
    <font>
      <b/>
      <sz val="12"/>
      <color indexed="18"/>
      <name val="Arial Cyr"/>
      <charset val="204"/>
    </font>
    <font>
      <sz val="12"/>
      <name val="Arial Cyr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331">
    <xf numFmtId="0" fontId="0" fillId="0" borderId="0" xfId="0"/>
    <xf numFmtId="0" fontId="1" fillId="0" borderId="0" xfId="0" applyFont="1" applyBorder="1"/>
    <xf numFmtId="0" fontId="5" fillId="0" borderId="0" xfId="0" applyFont="1" applyBorder="1"/>
    <xf numFmtId="49" fontId="7" fillId="0" borderId="0" xfId="0" applyNumberFormat="1" applyFont="1" applyBorder="1"/>
    <xf numFmtId="0" fontId="7" fillId="0" borderId="0" xfId="0" applyFont="1"/>
    <xf numFmtId="0" fontId="8" fillId="0" borderId="0" xfId="0" applyFont="1"/>
    <xf numFmtId="0" fontId="1" fillId="0" borderId="0" xfId="0" applyFont="1"/>
    <xf numFmtId="0" fontId="7" fillId="0" borderId="1" xfId="0" applyFont="1" applyBorder="1" applyAlignment="1">
      <alignment horizontal="center"/>
    </xf>
    <xf numFmtId="0" fontId="7" fillId="0" borderId="0" xfId="0" applyFont="1" applyBorder="1"/>
    <xf numFmtId="0" fontId="7" fillId="0" borderId="0" xfId="0" applyFont="1" applyBorder="1" applyAlignment="1">
      <alignment horizontal="center"/>
    </xf>
    <xf numFmtId="0" fontId="8" fillId="0" borderId="1" xfId="0" applyFont="1" applyFill="1" applyBorder="1" applyAlignment="1">
      <alignment horizontal="left"/>
    </xf>
    <xf numFmtId="0" fontId="0" fillId="0" borderId="0" xfId="0" applyBorder="1" applyAlignment="1">
      <alignment horizontal="right"/>
    </xf>
    <xf numFmtId="4" fontId="1" fillId="0" borderId="0" xfId="0" applyNumberFormat="1" applyFont="1" applyBorder="1" applyAlignment="1">
      <alignment horizontal="left"/>
    </xf>
    <xf numFmtId="49" fontId="7" fillId="0" borderId="1" xfId="0" applyNumberFormat="1" applyFont="1" applyBorder="1"/>
    <xf numFmtId="4" fontId="1" fillId="0" borderId="0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center"/>
    </xf>
    <xf numFmtId="0" fontId="4" fillId="0" borderId="0" xfId="1" applyFont="1" applyAlignment="1" applyProtection="1"/>
    <xf numFmtId="0" fontId="0" fillId="0" borderId="1" xfId="0" applyBorder="1" applyAlignment="1">
      <alignment horizontal="right"/>
    </xf>
    <xf numFmtId="0" fontId="13" fillId="0" borderId="1" xfId="0" applyFont="1" applyFill="1" applyBorder="1" applyAlignment="1">
      <alignment horizontal="left" vertical="center"/>
    </xf>
    <xf numFmtId="0" fontId="12" fillId="0" borderId="0" xfId="0" applyFont="1" applyBorder="1" applyAlignment="1">
      <alignment vertical="top" wrapText="1"/>
    </xf>
    <xf numFmtId="0" fontId="7" fillId="0" borderId="0" xfId="0" applyFont="1" applyBorder="1" applyAlignment="1">
      <alignment horizontal="center" wrapText="1"/>
    </xf>
    <xf numFmtId="2" fontId="9" fillId="0" borderId="1" xfId="0" applyNumberFormat="1" applyFont="1" applyBorder="1" applyAlignment="1">
      <alignment horizontal="center" wrapText="1"/>
    </xf>
    <xf numFmtId="4" fontId="0" fillId="0" borderId="1" xfId="0" applyNumberFormat="1" applyFont="1" applyBorder="1" applyAlignment="1">
      <alignment horizontal="center"/>
    </xf>
    <xf numFmtId="0" fontId="15" fillId="0" borderId="0" xfId="0" applyFont="1" applyBorder="1" applyAlignment="1">
      <alignment horizontal="center" vertical="center" wrapText="1"/>
    </xf>
    <xf numFmtId="2" fontId="9" fillId="0" borderId="0" xfId="0" applyNumberFormat="1" applyFont="1" applyBorder="1" applyAlignment="1">
      <alignment horizontal="center" wrapText="1"/>
    </xf>
    <xf numFmtId="0" fontId="7" fillId="0" borderId="0" xfId="0" applyFont="1" applyFill="1" applyBorder="1"/>
    <xf numFmtId="3" fontId="7" fillId="0" borderId="0" xfId="0" applyNumberFormat="1" applyFont="1" applyFill="1" applyBorder="1"/>
    <xf numFmtId="1" fontId="0" fillId="0" borderId="1" xfId="0" applyNumberFormat="1" applyBorder="1" applyAlignment="1">
      <alignment horizontal="center" wrapText="1"/>
    </xf>
    <xf numFmtId="1" fontId="9" fillId="0" borderId="1" xfId="0" applyNumberFormat="1" applyFont="1" applyBorder="1" applyAlignment="1">
      <alignment horizontal="center" wrapText="1"/>
    </xf>
    <xf numFmtId="3" fontId="7" fillId="0" borderId="2" xfId="0" applyNumberFormat="1" applyFont="1" applyBorder="1" applyAlignment="1">
      <alignment wrapText="1"/>
    </xf>
    <xf numFmtId="0" fontId="0" fillId="2" borderId="0" xfId="0" applyFill="1"/>
    <xf numFmtId="49" fontId="7" fillId="2" borderId="0" xfId="0" applyNumberFormat="1" applyFont="1" applyFill="1" applyBorder="1"/>
    <xf numFmtId="0" fontId="7" fillId="2" borderId="0" xfId="0" applyFont="1" applyFill="1"/>
    <xf numFmtId="0" fontId="8" fillId="2" borderId="0" xfId="0" applyFont="1" applyFill="1"/>
    <xf numFmtId="0" fontId="1" fillId="2" borderId="0" xfId="0" applyFont="1" applyFill="1"/>
    <xf numFmtId="49" fontId="7" fillId="2" borderId="1" xfId="0" applyNumberFormat="1" applyFont="1" applyFill="1" applyBorder="1"/>
    <xf numFmtId="0" fontId="7" fillId="2" borderId="1" xfId="0" applyFont="1" applyFill="1" applyBorder="1"/>
    <xf numFmtId="0" fontId="8" fillId="2" borderId="1" xfId="0" applyFont="1" applyFill="1" applyBorder="1" applyAlignment="1">
      <alignment horizontal="left"/>
    </xf>
    <xf numFmtId="0" fontId="13" fillId="2" borderId="1" xfId="0" applyFont="1" applyFill="1" applyBorder="1" applyAlignment="1">
      <alignment horizontal="left" vertical="center"/>
    </xf>
    <xf numFmtId="0" fontId="7" fillId="2" borderId="0" xfId="0" applyFont="1" applyFill="1" applyBorder="1"/>
    <xf numFmtId="0" fontId="8" fillId="2" borderId="3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right"/>
    </xf>
    <xf numFmtId="2" fontId="9" fillId="2" borderId="1" xfId="0" applyNumberFormat="1" applyFont="1" applyFill="1" applyBorder="1" applyAlignment="1">
      <alignment horizontal="center" wrapText="1"/>
    </xf>
    <xf numFmtId="4" fontId="0" fillId="2" borderId="1" xfId="0" applyNumberFormat="1" applyFont="1" applyFill="1" applyBorder="1" applyAlignment="1">
      <alignment horizontal="center"/>
    </xf>
    <xf numFmtId="1" fontId="9" fillId="2" borderId="1" xfId="0" applyNumberFormat="1" applyFont="1" applyFill="1" applyBorder="1" applyAlignment="1">
      <alignment horizontal="center" wrapText="1"/>
    </xf>
    <xf numFmtId="4" fontId="1" fillId="2" borderId="1" xfId="0" applyNumberFormat="1" applyFont="1" applyFill="1" applyBorder="1" applyAlignment="1">
      <alignment horizontal="center"/>
    </xf>
    <xf numFmtId="0" fontId="0" fillId="2" borderId="0" xfId="0" applyFill="1" applyBorder="1" applyAlignment="1">
      <alignment horizontal="right"/>
    </xf>
    <xf numFmtId="4" fontId="1" fillId="2" borderId="0" xfId="0" applyNumberFormat="1" applyFont="1" applyFill="1" applyBorder="1" applyAlignment="1">
      <alignment horizontal="left"/>
    </xf>
    <xf numFmtId="4" fontId="1" fillId="2" borderId="0" xfId="0" applyNumberFormat="1" applyFont="1" applyFill="1" applyBorder="1" applyAlignment="1">
      <alignment horizontal="center"/>
    </xf>
    <xf numFmtId="3" fontId="7" fillId="2" borderId="4" xfId="0" applyNumberFormat="1" applyFont="1" applyFill="1" applyBorder="1"/>
    <xf numFmtId="0" fontId="1" fillId="2" borderId="0" xfId="0" applyFont="1" applyFill="1" applyBorder="1"/>
    <xf numFmtId="0" fontId="5" fillId="2" borderId="0" xfId="0" applyFont="1" applyFill="1" applyBorder="1"/>
    <xf numFmtId="49" fontId="7" fillId="2" borderId="5" xfId="0" applyNumberFormat="1" applyFont="1" applyFill="1" applyBorder="1"/>
    <xf numFmtId="0" fontId="8" fillId="2" borderId="6" xfId="0" applyFont="1" applyFill="1" applyBorder="1" applyAlignment="1">
      <alignment horizontal="left"/>
    </xf>
    <xf numFmtId="0" fontId="7" fillId="2" borderId="7" xfId="0" applyFont="1" applyFill="1" applyBorder="1"/>
    <xf numFmtId="3" fontId="7" fillId="2" borderId="8" xfId="0" applyNumberFormat="1" applyFont="1" applyFill="1" applyBorder="1"/>
    <xf numFmtId="0" fontId="7" fillId="2" borderId="8" xfId="0" applyFont="1" applyFill="1" applyBorder="1"/>
    <xf numFmtId="3" fontId="7" fillId="2" borderId="0" xfId="0" applyNumberFormat="1" applyFont="1" applyFill="1" applyBorder="1"/>
    <xf numFmtId="0" fontId="15" fillId="2" borderId="0" xfId="0" applyFont="1" applyFill="1" applyBorder="1" applyAlignment="1">
      <alignment horizontal="center" vertical="center" wrapText="1"/>
    </xf>
    <xf numFmtId="3" fontId="7" fillId="2" borderId="4" xfId="0" applyNumberFormat="1" applyFont="1" applyFill="1" applyBorder="1" applyAlignment="1">
      <alignment wrapText="1"/>
    </xf>
    <xf numFmtId="0" fontId="10" fillId="2" borderId="4" xfId="0" applyFont="1" applyFill="1" applyBorder="1" applyAlignment="1">
      <alignment horizontal="left"/>
    </xf>
    <xf numFmtId="0" fontId="11" fillId="2" borderId="4" xfId="0" applyFont="1" applyFill="1" applyBorder="1" applyAlignment="1">
      <alignment horizontal="right"/>
    </xf>
    <xf numFmtId="0" fontId="0" fillId="2" borderId="0" xfId="0" applyFill="1" applyBorder="1"/>
    <xf numFmtId="0" fontId="7" fillId="2" borderId="9" xfId="0" applyFont="1" applyFill="1" applyBorder="1"/>
    <xf numFmtId="1" fontId="9" fillId="2" borderId="0" xfId="0" applyNumberFormat="1" applyFont="1" applyFill="1" applyBorder="1" applyAlignment="1">
      <alignment horizontal="center" wrapText="1"/>
    </xf>
    <xf numFmtId="49" fontId="7" fillId="2" borderId="10" xfId="0" applyNumberFormat="1" applyFont="1" applyFill="1" applyBorder="1"/>
    <xf numFmtId="3" fontId="7" fillId="2" borderId="0" xfId="0" applyNumberFormat="1" applyFont="1" applyFill="1" applyBorder="1" applyAlignment="1">
      <alignment wrapText="1"/>
    </xf>
    <xf numFmtId="0" fontId="10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3" fontId="7" fillId="2" borderId="1" xfId="0" applyNumberFormat="1" applyFont="1" applyFill="1" applyBorder="1" applyAlignment="1">
      <alignment horizontal="center" vertical="center"/>
    </xf>
    <xf numFmtId="3" fontId="7" fillId="2" borderId="8" xfId="0" applyNumberFormat="1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/>
    </xf>
    <xf numFmtId="3" fontId="7" fillId="2" borderId="8" xfId="0" applyNumberFormat="1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wrapText="1"/>
    </xf>
    <xf numFmtId="0" fontId="7" fillId="2" borderId="12" xfId="0" applyFont="1" applyFill="1" applyBorder="1" applyAlignment="1">
      <alignment horizontal="center" wrapText="1"/>
    </xf>
    <xf numFmtId="0" fontId="0" fillId="2" borderId="4" xfId="0" applyFill="1" applyBorder="1" applyAlignment="1">
      <alignment horizontal="center" wrapText="1"/>
    </xf>
    <xf numFmtId="0" fontId="1" fillId="2" borderId="9" xfId="0" applyFont="1" applyFill="1" applyBorder="1" applyAlignment="1">
      <alignment horizontal="center" wrapText="1"/>
    </xf>
    <xf numFmtId="0" fontId="7" fillId="2" borderId="13" xfId="0" applyFont="1" applyFill="1" applyBorder="1" applyAlignment="1">
      <alignment horizontal="center" wrapText="1"/>
    </xf>
    <xf numFmtId="0" fontId="1" fillId="2" borderId="13" xfId="0" applyFont="1" applyFill="1" applyBorder="1" applyAlignment="1">
      <alignment horizontal="center" wrapText="1"/>
    </xf>
    <xf numFmtId="0" fontId="1" fillId="2" borderId="11" xfId="0" applyFont="1" applyFill="1" applyBorder="1" applyAlignment="1">
      <alignment horizontal="center" wrapText="1"/>
    </xf>
    <xf numFmtId="0" fontId="1" fillId="2" borderId="12" xfId="0" applyFont="1" applyFill="1" applyBorder="1" applyAlignment="1">
      <alignment horizontal="center" wrapText="1"/>
    </xf>
    <xf numFmtId="49" fontId="6" fillId="2" borderId="4" xfId="0" applyNumberFormat="1" applyFont="1" applyFill="1" applyBorder="1" applyAlignment="1">
      <alignment horizontal="center"/>
    </xf>
    <xf numFmtId="49" fontId="6" fillId="2" borderId="9" xfId="0" applyNumberFormat="1" applyFont="1" applyFill="1" applyBorder="1" applyAlignment="1">
      <alignment horizontal="center"/>
    </xf>
    <xf numFmtId="0" fontId="7" fillId="2" borderId="14" xfId="0" applyFont="1" applyFill="1" applyBorder="1" applyAlignment="1">
      <alignment horizontal="center"/>
    </xf>
    <xf numFmtId="3" fontId="7" fillId="2" borderId="0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wrapText="1"/>
    </xf>
    <xf numFmtId="2" fontId="1" fillId="2" borderId="0" xfId="0" applyNumberFormat="1" applyFont="1" applyFill="1" applyBorder="1" applyAlignment="1">
      <alignment horizontal="center" wrapText="1"/>
    </xf>
    <xf numFmtId="0" fontId="0" fillId="2" borderId="1" xfId="0" applyFill="1" applyBorder="1"/>
    <xf numFmtId="3" fontId="7" fillId="0" borderId="1" xfId="0" applyNumberFormat="1" applyFont="1" applyBorder="1" applyAlignment="1">
      <alignment wrapText="1"/>
    </xf>
    <xf numFmtId="0" fontId="0" fillId="0" borderId="1" xfId="0" applyBorder="1"/>
    <xf numFmtId="0" fontId="7" fillId="0" borderId="1" xfId="0" applyFont="1" applyBorder="1"/>
    <xf numFmtId="0" fontId="0" fillId="0" borderId="1" xfId="0" applyFont="1" applyBorder="1"/>
    <xf numFmtId="0" fontId="8" fillId="0" borderId="1" xfId="0" applyFont="1" applyBorder="1"/>
    <xf numFmtId="49" fontId="14" fillId="0" borderId="1" xfId="0" applyNumberFormat="1" applyFont="1" applyBorder="1"/>
    <xf numFmtId="0" fontId="7" fillId="0" borderId="1" xfId="0" applyFont="1" applyFill="1" applyBorder="1"/>
    <xf numFmtId="3" fontId="7" fillId="0" borderId="1" xfId="0" applyNumberFormat="1" applyFont="1" applyFill="1" applyBorder="1" applyAlignment="1">
      <alignment horizontal="center"/>
    </xf>
    <xf numFmtId="49" fontId="7" fillId="2" borderId="2" xfId="0" applyNumberFormat="1" applyFont="1" applyFill="1" applyBorder="1"/>
    <xf numFmtId="3" fontId="7" fillId="0" borderId="15" xfId="0" applyNumberFormat="1" applyFont="1" applyBorder="1" applyAlignment="1">
      <alignment wrapText="1"/>
    </xf>
    <xf numFmtId="0" fontId="10" fillId="2" borderId="16" xfId="0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horizontal="center" vertical="center"/>
    </xf>
    <xf numFmtId="3" fontId="7" fillId="2" borderId="17" xfId="0" applyNumberFormat="1" applyFont="1" applyFill="1" applyBorder="1" applyAlignment="1">
      <alignment horizontal="center" vertical="center"/>
    </xf>
    <xf numFmtId="49" fontId="7" fillId="0" borderId="2" xfId="0" applyNumberFormat="1" applyFont="1" applyBorder="1"/>
    <xf numFmtId="0" fontId="0" fillId="2" borderId="16" xfId="0" applyFill="1" applyBorder="1"/>
    <xf numFmtId="0" fontId="0" fillId="2" borderId="8" xfId="0" applyFill="1" applyBorder="1"/>
    <xf numFmtId="3" fontId="7" fillId="2" borderId="17" xfId="0" applyNumberFormat="1" applyFont="1" applyFill="1" applyBorder="1" applyAlignment="1">
      <alignment horizontal="center"/>
    </xf>
    <xf numFmtId="3" fontId="7" fillId="2" borderId="18" xfId="0" applyNumberFormat="1" applyFont="1" applyFill="1" applyBorder="1" applyAlignment="1">
      <alignment wrapText="1"/>
    </xf>
    <xf numFmtId="49" fontId="7" fillId="2" borderId="19" xfId="0" applyNumberFormat="1" applyFont="1" applyFill="1" applyBorder="1"/>
    <xf numFmtId="49" fontId="17" fillId="2" borderId="4" xfId="0" applyNumberFormat="1" applyFont="1" applyFill="1" applyBorder="1" applyAlignment="1">
      <alignment horizontal="center"/>
    </xf>
    <xf numFmtId="49" fontId="17" fillId="2" borderId="9" xfId="0" applyNumberFormat="1" applyFont="1" applyFill="1" applyBorder="1" applyAlignment="1">
      <alignment horizontal="center"/>
    </xf>
    <xf numFmtId="3" fontId="7" fillId="2" borderId="15" xfId="0" applyNumberFormat="1" applyFont="1" applyFill="1" applyBorder="1" applyAlignment="1">
      <alignment wrapText="1"/>
    </xf>
    <xf numFmtId="0" fontId="8" fillId="2" borderId="6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center" wrapText="1"/>
    </xf>
    <xf numFmtId="0" fontId="8" fillId="2" borderId="8" xfId="0" applyFont="1" applyFill="1" applyBorder="1" applyAlignment="1">
      <alignment horizontal="left"/>
    </xf>
    <xf numFmtId="0" fontId="8" fillId="2" borderId="0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right"/>
    </xf>
    <xf numFmtId="0" fontId="8" fillId="2" borderId="1" xfId="0" applyFont="1" applyFill="1" applyBorder="1" applyAlignment="1">
      <alignment horizontal="left" vertical="center"/>
    </xf>
    <xf numFmtId="3" fontId="7" fillId="2" borderId="2" xfId="0" applyNumberFormat="1" applyFont="1" applyFill="1" applyBorder="1" applyAlignment="1">
      <alignment wrapText="1"/>
    </xf>
    <xf numFmtId="3" fontId="7" fillId="0" borderId="20" xfId="0" applyNumberFormat="1" applyFont="1" applyBorder="1" applyAlignment="1">
      <alignment vertical="center" wrapText="1"/>
    </xf>
    <xf numFmtId="3" fontId="7" fillId="2" borderId="1" xfId="0" applyNumberFormat="1" applyFont="1" applyFill="1" applyBorder="1" applyAlignment="1">
      <alignment wrapText="1"/>
    </xf>
    <xf numFmtId="0" fontId="10" fillId="2" borderId="1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right"/>
    </xf>
    <xf numFmtId="3" fontId="7" fillId="2" borderId="1" xfId="0" applyNumberFormat="1" applyFont="1" applyFill="1" applyBorder="1"/>
    <xf numFmtId="3" fontId="7" fillId="2" borderId="20" xfId="0" applyNumberFormat="1" applyFont="1" applyFill="1" applyBorder="1" applyAlignment="1">
      <alignment vertical="center" wrapText="1"/>
    </xf>
    <xf numFmtId="1" fontId="1" fillId="2" borderId="0" xfId="0" applyNumberFormat="1" applyFont="1" applyFill="1" applyBorder="1" applyAlignment="1">
      <alignment horizontal="center" wrapText="1"/>
    </xf>
    <xf numFmtId="0" fontId="10" fillId="2" borderId="3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/>
    </xf>
    <xf numFmtId="0" fontId="10" fillId="2" borderId="16" xfId="0" applyFont="1" applyFill="1" applyBorder="1" applyAlignment="1">
      <alignment horizontal="left"/>
    </xf>
    <xf numFmtId="0" fontId="1" fillId="2" borderId="16" xfId="0" applyFont="1" applyFill="1" applyBorder="1" applyAlignment="1">
      <alignment horizontal="right"/>
    </xf>
    <xf numFmtId="2" fontId="1" fillId="2" borderId="1" xfId="0" applyNumberFormat="1" applyFont="1" applyFill="1" applyBorder="1" applyAlignment="1">
      <alignment horizontal="center" wrapText="1"/>
    </xf>
    <xf numFmtId="0" fontId="8" fillId="2" borderId="1" xfId="0" applyFont="1" applyFill="1" applyBorder="1" applyAlignment="1">
      <alignment horizontal="right"/>
    </xf>
    <xf numFmtId="0" fontId="7" fillId="2" borderId="6" xfId="0" applyFont="1" applyFill="1" applyBorder="1"/>
    <xf numFmtId="3" fontId="7" fillId="2" borderId="16" xfId="0" applyNumberFormat="1" applyFont="1" applyFill="1" applyBorder="1"/>
    <xf numFmtId="0" fontId="1" fillId="2" borderId="1" xfId="0" applyFont="1" applyFill="1" applyBorder="1" applyAlignment="1">
      <alignment horizontal="center"/>
    </xf>
    <xf numFmtId="0" fontId="8" fillId="2" borderId="7" xfId="0" applyFont="1" applyFill="1" applyBorder="1" applyAlignment="1">
      <alignment horizontal="left"/>
    </xf>
    <xf numFmtId="0" fontId="11" fillId="2" borderId="8" xfId="0" applyFont="1" applyFill="1" applyBorder="1" applyAlignment="1">
      <alignment horizontal="center"/>
    </xf>
    <xf numFmtId="0" fontId="0" fillId="0" borderId="0" xfId="0" applyBorder="1"/>
    <xf numFmtId="0" fontId="0" fillId="0" borderId="0" xfId="0" applyFill="1" applyBorder="1" applyAlignment="1">
      <alignment horizontal="right"/>
    </xf>
    <xf numFmtId="1" fontId="9" fillId="0" borderId="4" xfId="0" applyNumberFormat="1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wrapText="1"/>
    </xf>
    <xf numFmtId="0" fontId="0" fillId="0" borderId="1" xfId="0" applyFill="1" applyBorder="1" applyAlignment="1">
      <alignment horizontal="right"/>
    </xf>
    <xf numFmtId="1" fontId="1" fillId="0" borderId="1" xfId="0" applyNumberFormat="1" applyFont="1" applyFill="1" applyBorder="1" applyAlignment="1">
      <alignment horizontal="center" wrapText="1"/>
    </xf>
    <xf numFmtId="4" fontId="1" fillId="0" borderId="1" xfId="0" applyNumberFormat="1" applyFont="1" applyFill="1" applyBorder="1" applyAlignment="1">
      <alignment horizontal="center"/>
    </xf>
    <xf numFmtId="0" fontId="8" fillId="2" borderId="14" xfId="0" applyFont="1" applyFill="1" applyBorder="1" applyAlignment="1">
      <alignment horizontal="left"/>
    </xf>
    <xf numFmtId="0" fontId="0" fillId="2" borderId="1" xfId="0" applyFill="1" applyBorder="1" applyAlignment="1">
      <alignment horizontal="center"/>
    </xf>
    <xf numFmtId="0" fontId="21" fillId="0" borderId="0" xfId="0" applyFont="1"/>
    <xf numFmtId="0" fontId="0" fillId="2" borderId="8" xfId="0" applyFill="1" applyBorder="1" applyAlignment="1">
      <alignment horizontal="right"/>
    </xf>
    <xf numFmtId="1" fontId="9" fillId="2" borderId="8" xfId="0" applyNumberFormat="1" applyFont="1" applyFill="1" applyBorder="1" applyAlignment="1">
      <alignment horizontal="center" wrapText="1"/>
    </xf>
    <xf numFmtId="0" fontId="5" fillId="2" borderId="21" xfId="0" applyFont="1" applyFill="1" applyBorder="1" applyAlignment="1">
      <alignment horizontal="center" wrapText="1"/>
    </xf>
    <xf numFmtId="0" fontId="0" fillId="0" borderId="22" xfId="0" applyBorder="1"/>
    <xf numFmtId="0" fontId="5" fillId="2" borderId="22" xfId="0" applyFont="1" applyFill="1" applyBorder="1" applyAlignment="1">
      <alignment horizontal="center" wrapText="1"/>
    </xf>
    <xf numFmtId="0" fontId="5" fillId="0" borderId="22" xfId="0" applyFont="1" applyBorder="1" applyAlignment="1">
      <alignment horizontal="center" wrapText="1"/>
    </xf>
    <xf numFmtId="0" fontId="0" fillId="0" borderId="23" xfId="0" applyBorder="1"/>
    <xf numFmtId="49" fontId="7" fillId="2" borderId="24" xfId="0" applyNumberFormat="1" applyFont="1" applyFill="1" applyBorder="1"/>
    <xf numFmtId="0" fontId="8" fillId="2" borderId="9" xfId="0" applyFont="1" applyFill="1" applyBorder="1" applyAlignment="1">
      <alignment horizontal="left"/>
    </xf>
    <xf numFmtId="49" fontId="7" fillId="2" borderId="20" xfId="0" applyNumberFormat="1" applyFont="1" applyFill="1" applyBorder="1"/>
    <xf numFmtId="0" fontId="8" fillId="2" borderId="9" xfId="0" applyFont="1" applyFill="1" applyBorder="1" applyAlignment="1">
      <alignment horizontal="left" vertical="center"/>
    </xf>
    <xf numFmtId="0" fontId="7" fillId="2" borderId="25" xfId="0" applyFont="1" applyFill="1" applyBorder="1"/>
    <xf numFmtId="0" fontId="13" fillId="0" borderId="4" xfId="0" applyFont="1" applyFill="1" applyBorder="1" applyAlignment="1">
      <alignment horizontal="left" vertical="center"/>
    </xf>
    <xf numFmtId="0" fontId="0" fillId="2" borderId="4" xfId="0" applyFill="1" applyBorder="1"/>
    <xf numFmtId="0" fontId="0" fillId="2" borderId="26" xfId="0" applyFill="1" applyBorder="1"/>
    <xf numFmtId="0" fontId="8" fillId="2" borderId="25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center" wrapText="1"/>
    </xf>
    <xf numFmtId="164" fontId="22" fillId="3" borderId="27" xfId="0" applyNumberFormat="1" applyFont="1" applyFill="1" applyBorder="1"/>
    <xf numFmtId="0" fontId="0" fillId="3" borderId="28" xfId="0" applyFill="1" applyBorder="1"/>
    <xf numFmtId="3" fontId="3" fillId="2" borderId="15" xfId="0" applyNumberFormat="1" applyFont="1" applyFill="1" applyBorder="1" applyAlignment="1">
      <alignment wrapText="1"/>
    </xf>
    <xf numFmtId="3" fontId="3" fillId="2" borderId="2" xfId="0" applyNumberFormat="1" applyFont="1" applyFill="1" applyBorder="1" applyAlignment="1">
      <alignment wrapText="1"/>
    </xf>
    <xf numFmtId="0" fontId="5" fillId="2" borderId="1" xfId="0" applyFont="1" applyFill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3" fontId="7" fillId="2" borderId="29" xfId="0" applyNumberFormat="1" applyFont="1" applyFill="1" applyBorder="1" applyAlignment="1">
      <alignment horizontal="center" vertical="center"/>
    </xf>
    <xf numFmtId="3" fontId="3" fillId="2" borderId="30" xfId="0" applyNumberFormat="1" applyFont="1" applyFill="1" applyBorder="1" applyAlignment="1">
      <alignment wrapText="1"/>
    </xf>
    <xf numFmtId="3" fontId="7" fillId="2" borderId="31" xfId="0" applyNumberFormat="1" applyFont="1" applyFill="1" applyBorder="1" applyAlignment="1">
      <alignment wrapText="1"/>
    </xf>
    <xf numFmtId="0" fontId="5" fillId="0" borderId="32" xfId="0" applyFont="1" applyBorder="1" applyAlignment="1">
      <alignment horizontal="center" wrapText="1"/>
    </xf>
    <xf numFmtId="3" fontId="7" fillId="2" borderId="33" xfId="0" applyNumberFormat="1" applyFont="1" applyFill="1" applyBorder="1" applyAlignment="1">
      <alignment wrapText="1"/>
    </xf>
    <xf numFmtId="3" fontId="3" fillId="0" borderId="2" xfId="0" applyNumberFormat="1" applyFont="1" applyBorder="1" applyAlignment="1">
      <alignment wrapText="1"/>
    </xf>
    <xf numFmtId="0" fontId="24" fillId="2" borderId="0" xfId="0" applyFont="1" applyFill="1"/>
    <xf numFmtId="0" fontId="16" fillId="0" borderId="0" xfId="0" applyFont="1"/>
    <xf numFmtId="0" fontId="25" fillId="0" borderId="0" xfId="1" applyFont="1" applyAlignment="1" applyProtection="1"/>
    <xf numFmtId="4" fontId="0" fillId="0" borderId="9" xfId="0" applyNumberFormat="1" applyFill="1" applyBorder="1" applyAlignment="1">
      <alignment horizontal="center"/>
    </xf>
    <xf numFmtId="0" fontId="27" fillId="2" borderId="1" xfId="0" applyFont="1" applyFill="1" applyBorder="1" applyAlignment="1">
      <alignment horizontal="left"/>
    </xf>
    <xf numFmtId="0" fontId="0" fillId="4" borderId="0" xfId="0" applyFill="1"/>
    <xf numFmtId="49" fontId="7" fillId="4" borderId="0" xfId="0" applyNumberFormat="1" applyFont="1" applyFill="1" applyBorder="1"/>
    <xf numFmtId="0" fontId="7" fillId="4" borderId="0" xfId="0" applyFont="1" applyFill="1"/>
    <xf numFmtId="0" fontId="8" fillId="4" borderId="0" xfId="0" applyFont="1" applyFill="1"/>
    <xf numFmtId="0" fontId="1" fillId="4" borderId="0" xfId="0" applyFont="1" applyFill="1"/>
    <xf numFmtId="49" fontId="7" fillId="4" borderId="5" xfId="0" applyNumberFormat="1" applyFont="1" applyFill="1" applyBorder="1"/>
    <xf numFmtId="49" fontId="7" fillId="4" borderId="20" xfId="0" applyNumberFormat="1" applyFont="1" applyFill="1" applyBorder="1"/>
    <xf numFmtId="3" fontId="7" fillId="4" borderId="2" xfId="0" applyNumberFormat="1" applyFont="1" applyFill="1" applyBorder="1" applyAlignment="1">
      <alignment wrapText="1"/>
    </xf>
    <xf numFmtId="49" fontId="7" fillId="4" borderId="2" xfId="0" applyNumberFormat="1" applyFont="1" applyFill="1" applyBorder="1"/>
    <xf numFmtId="3" fontId="7" fillId="4" borderId="15" xfId="0" applyNumberFormat="1" applyFont="1" applyFill="1" applyBorder="1" applyAlignment="1">
      <alignment wrapText="1"/>
    </xf>
    <xf numFmtId="0" fontId="8" fillId="4" borderId="6" xfId="0" applyFont="1" applyFill="1" applyBorder="1" applyAlignment="1">
      <alignment horizontal="left"/>
    </xf>
    <xf numFmtId="0" fontId="8" fillId="4" borderId="9" xfId="0" applyFont="1" applyFill="1" applyBorder="1" applyAlignment="1">
      <alignment horizontal="left"/>
    </xf>
    <xf numFmtId="0" fontId="10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left" vertical="center"/>
    </xf>
    <xf numFmtId="0" fontId="13" fillId="4" borderId="4" xfId="0" applyFont="1" applyFill="1" applyBorder="1" applyAlignment="1">
      <alignment horizontal="left" vertical="center"/>
    </xf>
    <xf numFmtId="0" fontId="0" fillId="4" borderId="16" xfId="0" applyFill="1" applyBorder="1"/>
    <xf numFmtId="0" fontId="7" fillId="4" borderId="0" xfId="0" applyFont="1" applyFill="1" applyBorder="1"/>
    <xf numFmtId="0" fontId="8" fillId="4" borderId="3" xfId="0" applyFont="1" applyFill="1" applyBorder="1" applyAlignment="1">
      <alignment horizontal="left"/>
    </xf>
    <xf numFmtId="0" fontId="7" fillId="4" borderId="0" xfId="0" applyFont="1" applyFill="1" applyBorder="1" applyAlignment="1">
      <alignment horizontal="center"/>
    </xf>
    <xf numFmtId="0" fontId="11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/>
    </xf>
    <xf numFmtId="0" fontId="0" fillId="4" borderId="1" xfId="0" applyFill="1" applyBorder="1" applyAlignment="1">
      <alignment horizontal="right"/>
    </xf>
    <xf numFmtId="2" fontId="9" fillId="4" borderId="1" xfId="0" applyNumberFormat="1" applyFont="1" applyFill="1" applyBorder="1" applyAlignment="1">
      <alignment horizontal="center" wrapText="1"/>
    </xf>
    <xf numFmtId="4" fontId="0" fillId="4" borderId="1" xfId="0" applyNumberFormat="1" applyFont="1" applyFill="1" applyBorder="1" applyAlignment="1">
      <alignment horizontal="center"/>
    </xf>
    <xf numFmtId="0" fontId="0" fillId="4" borderId="1" xfId="0" applyFill="1" applyBorder="1"/>
    <xf numFmtId="0" fontId="0" fillId="4" borderId="4" xfId="0" applyFill="1" applyBorder="1"/>
    <xf numFmtId="1" fontId="1" fillId="4" borderId="1" xfId="0" applyNumberFormat="1" applyFont="1" applyFill="1" applyBorder="1" applyAlignment="1">
      <alignment horizontal="center" wrapText="1"/>
    </xf>
    <xf numFmtId="4" fontId="1" fillId="4" borderId="1" xfId="0" applyNumberFormat="1" applyFont="1" applyFill="1" applyBorder="1" applyAlignment="1">
      <alignment horizontal="center"/>
    </xf>
    <xf numFmtId="0" fontId="7" fillId="4" borderId="7" xfId="0" applyFont="1" applyFill="1" applyBorder="1"/>
    <xf numFmtId="0" fontId="7" fillId="4" borderId="25" xfId="0" applyFont="1" applyFill="1" applyBorder="1"/>
    <xf numFmtId="3" fontId="7" fillId="4" borderId="8" xfId="0" applyNumberFormat="1" applyFont="1" applyFill="1" applyBorder="1" applyAlignment="1">
      <alignment horizontal="center" vertical="center"/>
    </xf>
    <xf numFmtId="0" fontId="7" fillId="4" borderId="8" xfId="0" applyFont="1" applyFill="1" applyBorder="1"/>
    <xf numFmtId="3" fontId="7" fillId="4" borderId="8" xfId="0" applyNumberFormat="1" applyFont="1" applyFill="1" applyBorder="1" applyAlignment="1">
      <alignment horizontal="center"/>
    </xf>
    <xf numFmtId="0" fontId="0" fillId="4" borderId="8" xfId="0" applyFill="1" applyBorder="1"/>
    <xf numFmtId="0" fontId="7" fillId="4" borderId="26" xfId="0" applyFont="1" applyFill="1" applyBorder="1"/>
    <xf numFmtId="3" fontId="7" fillId="4" borderId="17" xfId="0" applyNumberFormat="1" applyFont="1" applyFill="1" applyBorder="1"/>
    <xf numFmtId="0" fontId="28" fillId="4" borderId="0" xfId="0" applyFont="1" applyFill="1"/>
    <xf numFmtId="0" fontId="0" fillId="0" borderId="4" xfId="0" applyBorder="1" applyAlignment="1">
      <alignment horizontal="center" wrapText="1" shrinkToFit="1"/>
    </xf>
    <xf numFmtId="0" fontId="1" fillId="0" borderId="9" xfId="0" applyFont="1" applyBorder="1" applyAlignment="1">
      <alignment horizontal="center" wrapText="1" shrinkToFit="1"/>
    </xf>
    <xf numFmtId="0" fontId="7" fillId="0" borderId="14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2" xfId="0" applyBorder="1" applyAlignment="1">
      <alignment horizontal="center"/>
    </xf>
    <xf numFmtId="0" fontId="15" fillId="0" borderId="0" xfId="0" applyFont="1" applyBorder="1" applyAlignment="1">
      <alignment horizontal="center" vertical="center" wrapText="1"/>
    </xf>
    <xf numFmtId="49" fontId="6" fillId="0" borderId="4" xfId="0" applyNumberFormat="1" applyFont="1" applyBorder="1" applyAlignment="1">
      <alignment horizontal="center"/>
    </xf>
    <xf numFmtId="49" fontId="6" fillId="0" borderId="9" xfId="0" applyNumberFormat="1" applyFont="1" applyBorder="1" applyAlignment="1">
      <alignment horizontal="center"/>
    </xf>
    <xf numFmtId="0" fontId="1" fillId="0" borderId="13" xfId="0" applyFont="1" applyBorder="1" applyAlignment="1">
      <alignment horizontal="center" wrapText="1"/>
    </xf>
    <xf numFmtId="0" fontId="1" fillId="0" borderId="11" xfId="0" applyFont="1" applyBorder="1" applyAlignment="1">
      <alignment horizontal="center" wrapText="1"/>
    </xf>
    <xf numFmtId="0" fontId="1" fillId="0" borderId="12" xfId="0" applyFont="1" applyBorder="1" applyAlignment="1">
      <alignment horizontal="center" wrapText="1"/>
    </xf>
    <xf numFmtId="0" fontId="18" fillId="0" borderId="0" xfId="0" applyFont="1" applyAlignment="1">
      <alignment horizontal="center"/>
    </xf>
    <xf numFmtId="0" fontId="18" fillId="0" borderId="34" xfId="0" applyFont="1" applyBorder="1" applyAlignment="1">
      <alignment horizontal="center"/>
    </xf>
    <xf numFmtId="0" fontId="0" fillId="0" borderId="4" xfId="0" applyBorder="1" applyAlignment="1">
      <alignment horizontal="center" wrapText="1"/>
    </xf>
    <xf numFmtId="0" fontId="1" fillId="0" borderId="9" xfId="0" applyFont="1" applyBorder="1" applyAlignment="1">
      <alignment horizontal="center" wrapText="1"/>
    </xf>
    <xf numFmtId="0" fontId="7" fillId="0" borderId="13" xfId="0" applyFont="1" applyBorder="1" applyAlignment="1">
      <alignment horizontal="center" wrapText="1"/>
    </xf>
    <xf numFmtId="0" fontId="7" fillId="0" borderId="11" xfId="0" applyFont="1" applyBorder="1" applyAlignment="1">
      <alignment horizontal="center" wrapText="1"/>
    </xf>
    <xf numFmtId="0" fontId="0" fillId="2" borderId="4" xfId="0" applyFill="1" applyBorder="1" applyAlignment="1">
      <alignment horizontal="center" vertical="center" wrapText="1" shrinkToFit="1"/>
    </xf>
    <xf numFmtId="0" fontId="1" fillId="2" borderId="9" xfId="0" applyFont="1" applyFill="1" applyBorder="1" applyAlignment="1">
      <alignment horizontal="center" vertical="center" wrapText="1" shrinkToFit="1"/>
    </xf>
    <xf numFmtId="49" fontId="6" fillId="0" borderId="18" xfId="0" applyNumberFormat="1" applyFont="1" applyBorder="1" applyAlignment="1">
      <alignment horizontal="center"/>
    </xf>
    <xf numFmtId="49" fontId="6" fillId="0" borderId="37" xfId="0" applyNumberFormat="1" applyFont="1" applyBorder="1" applyAlignment="1">
      <alignment horizontal="center"/>
    </xf>
    <xf numFmtId="49" fontId="6" fillId="0" borderId="4" xfId="0" applyNumberFormat="1" applyFont="1" applyBorder="1" applyAlignment="1">
      <alignment horizontal="center" wrapText="1"/>
    </xf>
    <xf numFmtId="49" fontId="6" fillId="0" borderId="9" xfId="0" applyNumberFormat="1" applyFont="1" applyBorder="1" applyAlignment="1">
      <alignment horizontal="center" wrapText="1"/>
    </xf>
    <xf numFmtId="0" fontId="14" fillId="0" borderId="0" xfId="0" applyFont="1" applyAlignment="1">
      <alignment horizontal="center" vertical="center" wrapText="1"/>
    </xf>
    <xf numFmtId="0" fontId="1" fillId="0" borderId="35" xfId="0" applyFont="1" applyBorder="1" applyAlignment="1">
      <alignment horizontal="center" wrapText="1"/>
    </xf>
    <xf numFmtId="0" fontId="1" fillId="0" borderId="36" xfId="0" applyFont="1" applyBorder="1" applyAlignment="1">
      <alignment horizontal="center" wrapText="1"/>
    </xf>
    <xf numFmtId="4" fontId="0" fillId="3" borderId="4" xfId="0" applyNumberFormat="1" applyFill="1" applyBorder="1" applyAlignment="1">
      <alignment horizontal="center" wrapText="1"/>
    </xf>
    <xf numFmtId="4" fontId="0" fillId="3" borderId="9" xfId="0" applyNumberFormat="1" applyFill="1" applyBorder="1" applyAlignment="1">
      <alignment horizontal="center" wrapText="1"/>
    </xf>
    <xf numFmtId="0" fontId="9" fillId="3" borderId="4" xfId="0" applyFont="1" applyFill="1" applyBorder="1" applyAlignment="1">
      <alignment horizontal="center" wrapText="1"/>
    </xf>
    <xf numFmtId="0" fontId="9" fillId="3" borderId="9" xfId="0" applyFont="1" applyFill="1" applyBorder="1" applyAlignment="1">
      <alignment horizontal="center" wrapText="1"/>
    </xf>
    <xf numFmtId="0" fontId="0" fillId="2" borderId="4" xfId="0" applyFill="1" applyBorder="1" applyAlignment="1">
      <alignment horizontal="center" wrapText="1" shrinkToFit="1"/>
    </xf>
    <xf numFmtId="0" fontId="1" fillId="2" borderId="9" xfId="0" applyFont="1" applyFill="1" applyBorder="1" applyAlignment="1">
      <alignment horizontal="center" wrapText="1" shrinkToFit="1"/>
    </xf>
    <xf numFmtId="49" fontId="6" fillId="2" borderId="4" xfId="0" applyNumberFormat="1" applyFont="1" applyFill="1" applyBorder="1" applyAlignment="1">
      <alignment horizontal="center" vertical="center"/>
    </xf>
    <xf numFmtId="0" fontId="0" fillId="0" borderId="9" xfId="0" applyBorder="1"/>
    <xf numFmtId="49" fontId="6" fillId="2" borderId="4" xfId="0" applyNumberFormat="1" applyFont="1" applyFill="1" applyBorder="1" applyAlignment="1">
      <alignment horizontal="center"/>
    </xf>
    <xf numFmtId="49" fontId="6" fillId="2" borderId="9" xfId="0" applyNumberFormat="1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49" fontId="6" fillId="2" borderId="18" xfId="0" applyNumberFormat="1" applyFont="1" applyFill="1" applyBorder="1" applyAlignment="1">
      <alignment horizontal="left" vertical="center"/>
    </xf>
    <xf numFmtId="0" fontId="0" fillId="0" borderId="37" xfId="0" applyBorder="1" applyAlignment="1">
      <alignment horizontal="left"/>
    </xf>
    <xf numFmtId="0" fontId="0" fillId="2" borderId="4" xfId="0" applyFill="1" applyBorder="1" applyAlignment="1">
      <alignment horizontal="center" wrapText="1"/>
    </xf>
    <xf numFmtId="0" fontId="1" fillId="2" borderId="9" xfId="0" applyFont="1" applyFill="1" applyBorder="1" applyAlignment="1">
      <alignment horizontal="center" wrapText="1"/>
    </xf>
    <xf numFmtId="0" fontId="7" fillId="2" borderId="14" xfId="0" applyFont="1" applyFill="1" applyBorder="1" applyAlignment="1">
      <alignment horizontal="center"/>
    </xf>
    <xf numFmtId="0" fontId="7" fillId="2" borderId="13" xfId="0" applyFont="1" applyFill="1" applyBorder="1" applyAlignment="1">
      <alignment horizontal="center" wrapText="1"/>
    </xf>
    <xf numFmtId="0" fontId="7" fillId="2" borderId="11" xfId="0" applyFont="1" applyFill="1" applyBorder="1" applyAlignment="1">
      <alignment horizontal="center" wrapText="1"/>
    </xf>
    <xf numFmtId="0" fontId="7" fillId="2" borderId="12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center" wrapText="1"/>
    </xf>
    <xf numFmtId="49" fontId="6" fillId="2" borderId="37" xfId="0" applyNumberFormat="1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 wrapText="1"/>
    </xf>
    <xf numFmtId="0" fontId="7" fillId="2" borderId="9" xfId="0" applyFont="1" applyFill="1" applyBorder="1" applyAlignment="1">
      <alignment horizont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6" fillId="4" borderId="38" xfId="0" applyFont="1" applyFill="1" applyBorder="1" applyAlignment="1">
      <alignment horizontal="center" wrapText="1"/>
    </xf>
    <xf numFmtId="0" fontId="16" fillId="4" borderId="11" xfId="0" applyFont="1" applyFill="1" applyBorder="1" applyAlignment="1">
      <alignment horizontal="center" wrapText="1"/>
    </xf>
    <xf numFmtId="0" fontId="16" fillId="4" borderId="12" xfId="0" applyFont="1" applyFill="1" applyBorder="1" applyAlignment="1">
      <alignment horizontal="center" wrapText="1"/>
    </xf>
    <xf numFmtId="0" fontId="7" fillId="4" borderId="4" xfId="0" applyFont="1" applyFill="1" applyBorder="1" applyAlignment="1">
      <alignment horizontal="center"/>
    </xf>
    <xf numFmtId="0" fontId="7" fillId="4" borderId="9" xfId="0" applyFont="1" applyFill="1" applyBorder="1" applyAlignment="1">
      <alignment horizontal="center"/>
    </xf>
    <xf numFmtId="0" fontId="20" fillId="2" borderId="38" xfId="0" applyFont="1" applyFill="1" applyBorder="1" applyAlignment="1">
      <alignment horizontal="center" wrapText="1"/>
    </xf>
    <xf numFmtId="0" fontId="20" fillId="2" borderId="11" xfId="0" applyFont="1" applyFill="1" applyBorder="1" applyAlignment="1">
      <alignment horizontal="center" wrapText="1"/>
    </xf>
    <xf numFmtId="0" fontId="20" fillId="2" borderId="12" xfId="0" applyFont="1" applyFill="1" applyBorder="1" applyAlignment="1">
      <alignment horizontal="center" wrapText="1"/>
    </xf>
    <xf numFmtId="49" fontId="6" fillId="4" borderId="4" xfId="0" applyNumberFormat="1" applyFont="1" applyFill="1" applyBorder="1" applyAlignment="1">
      <alignment horizontal="center"/>
    </xf>
    <xf numFmtId="49" fontId="6" fillId="4" borderId="9" xfId="0" applyNumberFormat="1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49" fontId="17" fillId="2" borderId="4" xfId="0" applyNumberFormat="1" applyFont="1" applyFill="1" applyBorder="1" applyAlignment="1">
      <alignment horizontal="center"/>
    </xf>
    <xf numFmtId="49" fontId="17" fillId="2" borderId="9" xfId="0" applyNumberFormat="1" applyFont="1" applyFill="1" applyBorder="1" applyAlignment="1">
      <alignment horizontal="center"/>
    </xf>
    <xf numFmtId="0" fontId="0" fillId="4" borderId="4" xfId="0" applyFill="1" applyBorder="1" applyAlignment="1">
      <alignment horizontal="center" wrapText="1"/>
    </xf>
    <xf numFmtId="0" fontId="0" fillId="4" borderId="9" xfId="0" applyFill="1" applyBorder="1" applyAlignment="1">
      <alignment horizontal="center" wrapText="1"/>
    </xf>
    <xf numFmtId="0" fontId="0" fillId="2" borderId="9" xfId="0" applyFill="1" applyBorder="1" applyAlignment="1">
      <alignment horizontal="center" wrapText="1"/>
    </xf>
    <xf numFmtId="49" fontId="17" fillId="4" borderId="4" xfId="0" applyNumberFormat="1" applyFont="1" applyFill="1" applyBorder="1" applyAlignment="1">
      <alignment horizontal="center"/>
    </xf>
    <xf numFmtId="49" fontId="17" fillId="4" borderId="9" xfId="0" applyNumberFormat="1" applyFont="1" applyFill="1" applyBorder="1" applyAlignment="1">
      <alignment horizontal="center"/>
    </xf>
    <xf numFmtId="0" fontId="0" fillId="4" borderId="4" xfId="0" applyFill="1" applyBorder="1" applyAlignment="1">
      <alignment horizontal="center" wrapText="1" shrinkToFit="1"/>
    </xf>
    <xf numFmtId="0" fontId="1" fillId="4" borderId="9" xfId="0" applyFont="1" applyFill="1" applyBorder="1" applyAlignment="1">
      <alignment horizontal="center" wrapText="1" shrinkToFit="1"/>
    </xf>
    <xf numFmtId="49" fontId="7" fillId="2" borderId="1" xfId="0" applyNumberFormat="1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 wrapText="1"/>
    </xf>
    <xf numFmtId="0" fontId="1" fillId="2" borderId="11" xfId="0" applyFont="1" applyFill="1" applyBorder="1" applyAlignment="1">
      <alignment horizontal="center" wrapText="1"/>
    </xf>
    <xf numFmtId="0" fontId="1" fillId="2" borderId="12" xfId="0" applyFont="1" applyFill="1" applyBorder="1" applyAlignment="1">
      <alignment horizontal="center" wrapText="1"/>
    </xf>
    <xf numFmtId="49" fontId="19" fillId="2" borderId="4" xfId="0" applyNumberFormat="1" applyFont="1" applyFill="1" applyBorder="1" applyAlignment="1">
      <alignment horizontal="center"/>
    </xf>
    <xf numFmtId="49" fontId="19" fillId="2" borderId="9" xfId="0" applyNumberFormat="1" applyFont="1" applyFill="1" applyBorder="1" applyAlignment="1">
      <alignment horizontal="center"/>
    </xf>
    <xf numFmtId="0" fontId="0" fillId="2" borderId="9" xfId="0" applyFill="1" applyBorder="1" applyAlignment="1">
      <alignment horizontal="center" wrapText="1" shrinkToFit="1"/>
    </xf>
    <xf numFmtId="0" fontId="7" fillId="2" borderId="11" xfId="0" applyFont="1" applyFill="1" applyBorder="1" applyAlignment="1">
      <alignment horizontal="left" wrapText="1"/>
    </xf>
    <xf numFmtId="0" fontId="0" fillId="2" borderId="1" xfId="0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49" fontId="7" fillId="2" borderId="18" xfId="0" applyNumberFormat="1" applyFont="1" applyFill="1" applyBorder="1" applyAlignment="1">
      <alignment horizontal="center"/>
    </xf>
    <xf numFmtId="49" fontId="7" fillId="2" borderId="37" xfId="0" applyNumberFormat="1" applyFont="1" applyFill="1" applyBorder="1" applyAlignment="1">
      <alignment horizontal="center"/>
    </xf>
    <xf numFmtId="49" fontId="7" fillId="2" borderId="39" xfId="0" applyNumberFormat="1" applyFont="1" applyFill="1" applyBorder="1" applyAlignment="1">
      <alignment horizontal="center"/>
    </xf>
    <xf numFmtId="49" fontId="6" fillId="2" borderId="4" xfId="0" applyNumberFormat="1" applyFont="1" applyFill="1" applyBorder="1" applyAlignment="1">
      <alignment horizontal="center" wrapText="1"/>
    </xf>
    <xf numFmtId="49" fontId="6" fillId="2" borderId="9" xfId="0" applyNumberFormat="1" applyFont="1" applyFill="1" applyBorder="1" applyAlignment="1">
      <alignment horizontal="center" wrapText="1"/>
    </xf>
    <xf numFmtId="0" fontId="3" fillId="2" borderId="4" xfId="0" applyFont="1" applyFill="1" applyBorder="1" applyAlignment="1">
      <alignment horizontal="center" wrapText="1" shrinkToFit="1"/>
    </xf>
    <xf numFmtId="0" fontId="3" fillId="2" borderId="9" xfId="0" applyFont="1" applyFill="1" applyBorder="1" applyAlignment="1">
      <alignment horizontal="center" wrapText="1" shrinkToFit="1"/>
    </xf>
    <xf numFmtId="0" fontId="0" fillId="2" borderId="13" xfId="0" applyFill="1" applyBorder="1" applyAlignment="1">
      <alignment horizontal="center" wrapText="1"/>
    </xf>
    <xf numFmtId="0" fontId="0" fillId="2" borderId="11" xfId="0" applyFont="1" applyFill="1" applyBorder="1" applyAlignment="1">
      <alignment horizontal="center" wrapText="1"/>
    </xf>
    <xf numFmtId="0" fontId="0" fillId="2" borderId="12" xfId="0" applyFont="1" applyFill="1" applyBorder="1" applyAlignment="1">
      <alignment horizontal="center" wrapText="1"/>
    </xf>
    <xf numFmtId="4" fontId="0" fillId="3" borderId="7" xfId="0" applyNumberFormat="1" applyFill="1" applyBorder="1" applyAlignment="1">
      <alignment horizontal="center"/>
    </xf>
    <xf numFmtId="0" fontId="0" fillId="3" borderId="17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15" xfId="0" applyFill="1" applyBorder="1" applyAlignment="1">
      <alignment horizontal="center"/>
    </xf>
    <xf numFmtId="0" fontId="0" fillId="2" borderId="0" xfId="0" applyFill="1" applyBorder="1" applyAlignment="1">
      <alignment horizontal="center" wrapText="1"/>
    </xf>
    <xf numFmtId="0" fontId="9" fillId="3" borderId="1" xfId="0" applyFont="1" applyFill="1" applyBorder="1" applyAlignment="1">
      <alignment horizontal="center" wrapText="1"/>
    </xf>
    <xf numFmtId="4" fontId="0" fillId="3" borderId="1" xfId="0" applyNumberFormat="1" applyFill="1" applyBorder="1" applyAlignment="1">
      <alignment horizontal="center" wrapText="1"/>
    </xf>
    <xf numFmtId="0" fontId="0" fillId="2" borderId="11" xfId="0" applyFill="1" applyBorder="1" applyAlignment="1">
      <alignment horizontal="center" wrapText="1"/>
    </xf>
    <xf numFmtId="0" fontId="0" fillId="2" borderId="12" xfId="0" applyFill="1" applyBorder="1" applyAlignment="1">
      <alignment horizont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7.jpeg"/><Relationship Id="rId1" Type="http://schemas.openxmlformats.org/officeDocument/2006/relationships/image" Target="../media/image46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4" Type="http://schemas.openxmlformats.org/officeDocument/2006/relationships/image" Target="../media/image8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5" Type="http://schemas.openxmlformats.org/officeDocument/2006/relationships/image" Target="../media/image13.jpeg"/><Relationship Id="rId4" Type="http://schemas.openxmlformats.org/officeDocument/2006/relationships/image" Target="../media/image1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15.jpeg"/><Relationship Id="rId1" Type="http://schemas.openxmlformats.org/officeDocument/2006/relationships/image" Target="../media/image14.jpeg"/><Relationship Id="rId4" Type="http://schemas.openxmlformats.org/officeDocument/2006/relationships/image" Target="../media/image17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7" Type="http://schemas.openxmlformats.org/officeDocument/2006/relationships/image" Target="../media/image24.jpeg"/><Relationship Id="rId2" Type="http://schemas.openxmlformats.org/officeDocument/2006/relationships/image" Target="../media/image19.jpeg"/><Relationship Id="rId1" Type="http://schemas.openxmlformats.org/officeDocument/2006/relationships/image" Target="../media/image18.jpeg"/><Relationship Id="rId6" Type="http://schemas.openxmlformats.org/officeDocument/2006/relationships/image" Target="../media/image23.jpeg"/><Relationship Id="rId5" Type="http://schemas.openxmlformats.org/officeDocument/2006/relationships/image" Target="../media/image22.jpeg"/><Relationship Id="rId4" Type="http://schemas.openxmlformats.org/officeDocument/2006/relationships/image" Target="../media/image21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jpeg"/><Relationship Id="rId3" Type="http://schemas.openxmlformats.org/officeDocument/2006/relationships/image" Target="../media/image27.jpeg"/><Relationship Id="rId7" Type="http://schemas.openxmlformats.org/officeDocument/2006/relationships/image" Target="../media/image31.jpeg"/><Relationship Id="rId2" Type="http://schemas.openxmlformats.org/officeDocument/2006/relationships/image" Target="../media/image26.jpeg"/><Relationship Id="rId1" Type="http://schemas.openxmlformats.org/officeDocument/2006/relationships/image" Target="../media/image25.jpeg"/><Relationship Id="rId6" Type="http://schemas.openxmlformats.org/officeDocument/2006/relationships/image" Target="../media/image30.jpeg"/><Relationship Id="rId11" Type="http://schemas.openxmlformats.org/officeDocument/2006/relationships/image" Target="../media/image35.jpeg"/><Relationship Id="rId5" Type="http://schemas.openxmlformats.org/officeDocument/2006/relationships/image" Target="../media/image29.jpeg"/><Relationship Id="rId10" Type="http://schemas.openxmlformats.org/officeDocument/2006/relationships/image" Target="../media/image34.png"/><Relationship Id="rId4" Type="http://schemas.openxmlformats.org/officeDocument/2006/relationships/image" Target="../media/image28.jpeg"/><Relationship Id="rId9" Type="http://schemas.openxmlformats.org/officeDocument/2006/relationships/image" Target="../media/image33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7.jpeg"/><Relationship Id="rId1" Type="http://schemas.openxmlformats.org/officeDocument/2006/relationships/image" Target="../media/image36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9.jpeg"/><Relationship Id="rId1" Type="http://schemas.openxmlformats.org/officeDocument/2006/relationships/image" Target="../media/image38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image" Target="../media/image41.jpeg"/><Relationship Id="rId1" Type="http://schemas.openxmlformats.org/officeDocument/2006/relationships/image" Target="../media/image40.jpeg"/><Relationship Id="rId6" Type="http://schemas.openxmlformats.org/officeDocument/2006/relationships/image" Target="../media/image45.jpeg"/><Relationship Id="rId5" Type="http://schemas.openxmlformats.org/officeDocument/2006/relationships/image" Target="../media/image44.png"/><Relationship Id="rId4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0</xdr:row>
      <xdr:rowOff>933450</xdr:rowOff>
    </xdr:to>
    <xdr:pic>
      <xdr:nvPicPr>
        <xdr:cNvPr id="1027" name="Рисунок 29" descr="Тканый ярлык_логотип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6195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8</xdr:col>
      <xdr:colOff>340995</xdr:colOff>
      <xdr:row>1</xdr:row>
      <xdr:rowOff>203835</xdr:rowOff>
    </xdr:from>
    <xdr:ext cx="183280" cy="266403"/>
    <xdr:sp macro="" textlink="">
      <xdr:nvSpPr>
        <xdr:cNvPr id="34" name="TextBox 33"/>
        <xdr:cNvSpPr txBox="1"/>
      </xdr:nvSpPr>
      <xdr:spPr>
        <a:xfrm>
          <a:off x="6067425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twoCellAnchor>
    <xdr:from>
      <xdr:col>8</xdr:col>
      <xdr:colOff>205742</xdr:colOff>
      <xdr:row>0</xdr:row>
      <xdr:rowOff>57149</xdr:rowOff>
    </xdr:from>
    <xdr:to>
      <xdr:col>12</xdr:col>
      <xdr:colOff>611495</xdr:colOff>
      <xdr:row>0</xdr:row>
      <xdr:rowOff>1257300</xdr:rowOff>
    </xdr:to>
    <xdr:sp macro="" textlink="">
      <xdr:nvSpPr>
        <xdr:cNvPr id="37" name="TextBox 36"/>
        <xdr:cNvSpPr txBox="1"/>
      </xdr:nvSpPr>
      <xdr:spPr>
        <a:xfrm>
          <a:off x="5886452" y="57149"/>
          <a:ext cx="3171824" cy="12096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/>
          <a:r>
            <a:rPr lang="ru-RU" sz="11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ООО "БрэндФэшнГрупп" </a:t>
          </a:r>
          <a:r>
            <a:rPr lang="ru-RU"/>
            <a:t> </a:t>
          </a:r>
          <a:r>
            <a:rPr lang="ru-RU" sz="11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  <a:r>
            <a:rPr lang="ru-RU"/>
            <a:t> </a:t>
          </a:r>
          <a:r>
            <a:rPr lang="ru-RU" sz="11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  <a:r>
            <a:rPr lang="ru-RU"/>
            <a:t> </a:t>
          </a:r>
          <a:r>
            <a:rPr lang="ru-RU" sz="11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  <a:r>
            <a:rPr lang="ru-RU"/>
            <a:t> </a:t>
          </a:r>
          <a:r>
            <a:rPr lang="ru-RU" sz="11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algn="l"/>
          <a:r>
            <a:rPr lang="ru-RU"/>
            <a:t> </a:t>
          </a:r>
          <a:r>
            <a:rPr lang="ru-RU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Швейное производство</a:t>
          </a:r>
          <a:r>
            <a:rPr lang="ru-RU"/>
            <a:t> </a:t>
          </a:r>
          <a:r>
            <a:rPr lang="ru-RU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  <a:r>
            <a:rPr lang="ru-RU"/>
            <a:t> </a:t>
          </a:r>
          <a:r>
            <a:rPr lang="ru-RU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  <a:r>
            <a:rPr lang="ru-RU"/>
            <a:t> </a:t>
          </a:r>
          <a:r>
            <a:rPr lang="ru-RU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  <a:r>
            <a:rPr lang="ru-RU"/>
            <a:t> </a:t>
          </a:r>
          <a:r>
            <a:rPr lang="ru-RU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  <a:r>
            <a:rPr lang="ru-RU"/>
            <a:t> </a:t>
          </a:r>
        </a:p>
        <a:p>
          <a:pPr algn="l"/>
          <a:r>
            <a:rPr lang="ru-RU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Минск, ул. Тимирязева, 9</a:t>
          </a:r>
          <a:r>
            <a:rPr lang="ru-RU"/>
            <a:t> </a:t>
          </a:r>
          <a:r>
            <a:rPr lang="ru-RU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  <a:r>
            <a:rPr lang="ru-RU"/>
            <a:t> </a:t>
          </a:r>
          <a:r>
            <a:rPr lang="ru-RU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  <a:r>
            <a:rPr lang="ru-RU"/>
            <a:t> </a:t>
          </a:r>
          <a:r>
            <a:rPr lang="ru-RU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  <a:r>
            <a:rPr lang="ru-RU"/>
            <a:t> </a:t>
          </a:r>
          <a:r>
            <a:rPr lang="ru-RU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  <a:r>
            <a:rPr lang="ru-RU"/>
            <a:t> </a:t>
          </a:r>
        </a:p>
        <a:p>
          <a:pPr algn="l"/>
          <a:r>
            <a:rPr lang="ru-RU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Тел./факс (+375 17) 306 20 44, тел. (+375 17) 306 20 47, 48, 49, 50</a:t>
          </a:r>
          <a:r>
            <a:rPr lang="ru-RU"/>
            <a:t> </a:t>
          </a:r>
          <a:r>
            <a:rPr lang="ru-RU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  <a:r>
            <a:rPr lang="ru-RU"/>
            <a:t> </a:t>
          </a:r>
          <a:r>
            <a:rPr lang="ru-RU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  <a:r>
            <a:rPr lang="ru-RU"/>
            <a:t> </a:t>
          </a:r>
          <a:r>
            <a:rPr lang="ru-RU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  <a:r>
            <a:rPr lang="ru-RU"/>
            <a:t> </a:t>
          </a:r>
          <a:r>
            <a:rPr lang="ru-RU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algn="l"/>
          <a:r>
            <a:rPr lang="ru-RU"/>
            <a:t> </a:t>
          </a:r>
          <a:r>
            <a:rPr lang="en-US" sz="1100" b="0" i="0" u="sng" strike="noStrike">
              <a:solidFill>
                <a:schemeClr val="dk1"/>
              </a:solidFill>
              <a:latin typeface="+mn-lt"/>
              <a:ea typeface="+mn-ea"/>
              <a:cs typeface="+mn-cs"/>
              <a:hlinkClick xmlns:r="http://schemas.openxmlformats.org/officeDocument/2006/relationships" r:id=""/>
            </a:rPr>
            <a:t>info@marusya.by</a:t>
          </a:r>
          <a:r>
            <a:rPr lang="en-US"/>
            <a:t> </a:t>
          </a:r>
          <a:endParaRPr lang="ru-RU" sz="1100"/>
        </a:p>
      </xdr:txBody>
    </xdr:sp>
    <xdr:clientData/>
  </xdr:twoCellAnchor>
  <xdr:twoCellAnchor editAs="oneCell">
    <xdr:from>
      <xdr:col>3</xdr:col>
      <xdr:colOff>542925</xdr:colOff>
      <xdr:row>2</xdr:row>
      <xdr:rowOff>76200</xdr:rowOff>
    </xdr:from>
    <xdr:to>
      <xdr:col>7</xdr:col>
      <xdr:colOff>571500</xdr:colOff>
      <xdr:row>19</xdr:row>
      <xdr:rowOff>38100</xdr:rowOff>
    </xdr:to>
    <xdr:pic>
      <xdr:nvPicPr>
        <xdr:cNvPr id="1033" name="Picture 2093" descr="31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95525" y="7486650"/>
          <a:ext cx="2466975" cy="3114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390525</xdr:colOff>
      <xdr:row>5</xdr:row>
      <xdr:rowOff>47625</xdr:rowOff>
    </xdr:from>
    <xdr:to>
      <xdr:col>3</xdr:col>
      <xdr:colOff>390525</xdr:colOff>
      <xdr:row>8</xdr:row>
      <xdr:rowOff>95250</xdr:rowOff>
    </xdr:to>
    <xdr:pic>
      <xdr:nvPicPr>
        <xdr:cNvPr id="1034" name="Рисунок 35" descr="хлопок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76375" y="8134350"/>
          <a:ext cx="6667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38100</xdr:colOff>
      <xdr:row>2</xdr:row>
      <xdr:rowOff>114300</xdr:rowOff>
    </xdr:from>
    <xdr:to>
      <xdr:col>19</xdr:col>
      <xdr:colOff>95250</xdr:colOff>
      <xdr:row>21</xdr:row>
      <xdr:rowOff>152400</xdr:rowOff>
    </xdr:to>
    <xdr:pic>
      <xdr:nvPicPr>
        <xdr:cNvPr id="1039" name="Рисунок 16" descr="ЛОГО 7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677400" y="7524750"/>
          <a:ext cx="2495550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404310</xdr:colOff>
      <xdr:row>7</xdr:row>
      <xdr:rowOff>2707341</xdr:rowOff>
    </xdr:from>
    <xdr:to>
      <xdr:col>15</xdr:col>
      <xdr:colOff>136069</xdr:colOff>
      <xdr:row>42</xdr:row>
      <xdr:rowOff>107577</xdr:rowOff>
    </xdr:to>
    <xdr:pic>
      <xdr:nvPicPr>
        <xdr:cNvPr id="3" name="Рисунок 2" descr="1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08004" y="4016188"/>
          <a:ext cx="5218159" cy="6938683"/>
        </a:xfrm>
        <a:prstGeom prst="rect">
          <a:avLst/>
        </a:prstGeom>
      </xdr:spPr>
    </xdr:pic>
    <xdr:clientData/>
  </xdr:twoCellAnchor>
  <xdr:twoCellAnchor editAs="oneCell">
    <xdr:from>
      <xdr:col>0</xdr:col>
      <xdr:colOff>53788</xdr:colOff>
      <xdr:row>10</xdr:row>
      <xdr:rowOff>53791</xdr:rowOff>
    </xdr:from>
    <xdr:to>
      <xdr:col>6</xdr:col>
      <xdr:colOff>194958</xdr:colOff>
      <xdr:row>50</xdr:row>
      <xdr:rowOff>71719</xdr:rowOff>
    </xdr:to>
    <xdr:pic>
      <xdr:nvPicPr>
        <xdr:cNvPr id="4" name="Рисунок 3" descr="100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3788" y="5450544"/>
          <a:ext cx="5044864" cy="6831104"/>
        </a:xfrm>
        <a:prstGeom prst="rect">
          <a:avLst/>
        </a:prstGeom>
      </xdr:spPr>
    </xdr:pic>
    <xdr:clientData/>
  </xdr:twoCellAnchor>
  <xdr:oneCellAnchor>
    <xdr:from>
      <xdr:col>0</xdr:col>
      <xdr:colOff>307936</xdr:colOff>
      <xdr:row>5</xdr:row>
      <xdr:rowOff>114750</xdr:rowOff>
    </xdr:from>
    <xdr:ext cx="9840109" cy="2776401"/>
    <xdr:sp macro="" textlink="">
      <xdr:nvSpPr>
        <xdr:cNvPr id="4098" name="Text Box 2"/>
        <xdr:cNvSpPr txBox="1">
          <a:spLocks noChangeArrowheads="1"/>
        </xdr:cNvSpPr>
      </xdr:nvSpPr>
      <xdr:spPr bwMode="auto">
        <a:xfrm>
          <a:off x="307936" y="1082938"/>
          <a:ext cx="9840109" cy="2776401"/>
        </a:xfrm>
        <a:prstGeom prst="rect">
          <a:avLst/>
        </a:prstGeom>
        <a:ln>
          <a:headEnd/>
          <a:tailEnd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t" upright="1">
          <a:spAutoFit/>
        </a:bodyPr>
        <a:lstStyle/>
        <a:p>
          <a:pPr algn="l" rtl="1">
            <a:defRPr sz="1000"/>
          </a:pPr>
          <a:r>
            <a:rPr lang="ru-RU" sz="1400" b="0" i="0" strike="noStrike">
              <a:solidFill>
                <a:schemeClr val="tx1"/>
              </a:solidFill>
              <a:latin typeface="Arial"/>
              <a:cs typeface="Arial"/>
            </a:rPr>
            <a:t>Сегодня школьная форма, от которой так стремились отойти в 90-е годы </a:t>
          </a:r>
          <a:r>
            <a:rPr lang="en-US" sz="1400" b="0" i="0" strike="noStrike">
              <a:solidFill>
                <a:schemeClr val="tx1"/>
              </a:solidFill>
              <a:latin typeface="Arial"/>
              <a:cs typeface="Arial"/>
            </a:rPr>
            <a:t>XX-</a:t>
          </a:r>
          <a:r>
            <a:rPr lang="ru-RU" sz="1400" b="0" i="0" strike="noStrike">
              <a:solidFill>
                <a:schemeClr val="tx1"/>
              </a:solidFill>
              <a:latin typeface="Arial"/>
              <a:cs typeface="Arial"/>
            </a:rPr>
            <a:t>го века, перестала быть «пережитком прошлого».</a:t>
          </a:r>
          <a:r>
            <a:rPr lang="ru-RU" sz="1000" b="0" i="0" strike="noStrike">
              <a:solidFill>
                <a:schemeClr val="tx1"/>
              </a:solidFill>
              <a:latin typeface="Arial"/>
              <a:cs typeface="Arial"/>
            </a:rPr>
            <a:t> </a:t>
          </a:r>
          <a:endParaRPr lang="en-US" sz="1400" b="0" i="0" strike="noStrike">
            <a:solidFill>
              <a:schemeClr val="tx1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ru-RU" sz="1400" b="0" i="0" strike="noStrike">
              <a:solidFill>
                <a:schemeClr val="tx1"/>
              </a:solidFill>
              <a:latin typeface="Arial"/>
              <a:cs typeface="Arial"/>
            </a:rPr>
            <a:t>По данным Всероссийского центра исследования общественного мнения 64% жителей России поддерживают внедрение единой формы одежды в учебные заведения.</a:t>
          </a:r>
          <a:endParaRPr lang="en-US" sz="1400" b="0" i="0" strike="noStrike">
            <a:solidFill>
              <a:schemeClr val="tx1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ru-RU" sz="1400" b="0" i="0" strike="noStrike">
              <a:solidFill>
                <a:schemeClr val="tx1"/>
              </a:solidFill>
              <a:latin typeface="Arial"/>
              <a:cs typeface="Arial"/>
            </a:rPr>
            <a:t>И если споры о том, должна ли она быть одинаковой по всей стране, еще ведутся, то вопрос о необходимости ее введения перестал быть дискуссионным.</a:t>
          </a:r>
        </a:p>
        <a:p>
          <a:pPr algn="l" rtl="1">
            <a:defRPr sz="1000"/>
          </a:pPr>
          <a:endParaRPr lang="en-US" sz="1400" b="0" i="0" strike="noStrike">
            <a:solidFill>
              <a:schemeClr val="tx1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ru-RU" sz="1400" b="0" i="0" strike="noStrike">
              <a:solidFill>
                <a:schemeClr val="tx1"/>
              </a:solidFill>
              <a:latin typeface="Arial"/>
              <a:cs typeface="Arial"/>
            </a:rPr>
            <a:t>Вопреки распространенному мнению о том, что комплект школьной формы – дорогое удовольствие, ее приобретение оборачивается реальной экономией. Дело в том, что хорошо зарекомендовавшие себя производители используют для производства форменной одежды только высококачественные материалы, которые отличаются повышенной носкостью и не боятся многочисленных стирок. А это значит, что при правильном обращении школьная форма может прослужить и не один год.</a:t>
          </a:r>
        </a:p>
        <a:p>
          <a:pPr algn="l" rtl="1">
            <a:defRPr sz="1000"/>
          </a:pPr>
          <a:endParaRPr lang="ru-RU" sz="1400" b="0" i="0" strike="noStrike">
            <a:solidFill>
              <a:schemeClr val="tx1"/>
            </a:solidFill>
            <a:latin typeface="Times New Roman"/>
            <a:cs typeface="Times New Roman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247650</xdr:colOff>
      <xdr:row>0</xdr:row>
      <xdr:rowOff>142875</xdr:rowOff>
    </xdr:from>
    <xdr:to>
      <xdr:col>7</xdr:col>
      <xdr:colOff>523875</xdr:colOff>
      <xdr:row>16</xdr:row>
      <xdr:rowOff>104775</xdr:rowOff>
    </xdr:to>
    <xdr:pic>
      <xdr:nvPicPr>
        <xdr:cNvPr id="2049" name="Picture 1487" descr="3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57450" y="142875"/>
          <a:ext cx="2714625" cy="394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21</xdr:row>
      <xdr:rowOff>66675</xdr:rowOff>
    </xdr:from>
    <xdr:to>
      <xdr:col>7</xdr:col>
      <xdr:colOff>457200</xdr:colOff>
      <xdr:row>38</xdr:row>
      <xdr:rowOff>57150</xdr:rowOff>
    </xdr:to>
    <xdr:pic>
      <xdr:nvPicPr>
        <xdr:cNvPr id="2050" name="Picture 1488" descr="33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86000" y="4876800"/>
          <a:ext cx="2819400" cy="411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3</xdr:row>
      <xdr:rowOff>19050</xdr:rowOff>
    </xdr:from>
    <xdr:to>
      <xdr:col>3</xdr:col>
      <xdr:colOff>171450</xdr:colOff>
      <xdr:row>7</xdr:row>
      <xdr:rowOff>0</xdr:rowOff>
    </xdr:to>
    <xdr:pic>
      <xdr:nvPicPr>
        <xdr:cNvPr id="2051" name="Picture 1493" descr="шерсть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90675" y="1485900"/>
          <a:ext cx="7905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28</xdr:row>
      <xdr:rowOff>19050</xdr:rowOff>
    </xdr:from>
    <xdr:to>
      <xdr:col>3</xdr:col>
      <xdr:colOff>171450</xdr:colOff>
      <xdr:row>31</xdr:row>
      <xdr:rowOff>0</xdr:rowOff>
    </xdr:to>
    <xdr:pic>
      <xdr:nvPicPr>
        <xdr:cNvPr id="2052" name="Picture 1494" descr="шерсть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90675" y="6962775"/>
          <a:ext cx="7905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238125</xdr:colOff>
      <xdr:row>0</xdr:row>
      <xdr:rowOff>238125</xdr:rowOff>
    </xdr:from>
    <xdr:to>
      <xdr:col>7</xdr:col>
      <xdr:colOff>314325</xdr:colOff>
      <xdr:row>16</xdr:row>
      <xdr:rowOff>119429</xdr:rowOff>
    </xdr:to>
    <xdr:pic>
      <xdr:nvPicPr>
        <xdr:cNvPr id="3073" name="Picture 1679" descr="5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47875" y="238125"/>
          <a:ext cx="2514600" cy="3648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19</xdr:row>
      <xdr:rowOff>142875</xdr:rowOff>
    </xdr:from>
    <xdr:to>
      <xdr:col>7</xdr:col>
      <xdr:colOff>304800</xdr:colOff>
      <xdr:row>35</xdr:row>
      <xdr:rowOff>90853</xdr:rowOff>
    </xdr:to>
    <xdr:pic>
      <xdr:nvPicPr>
        <xdr:cNvPr id="3074" name="Picture 1682" descr="51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95475" y="4391025"/>
          <a:ext cx="2657475" cy="384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495300</xdr:colOff>
      <xdr:row>2</xdr:row>
      <xdr:rowOff>285750</xdr:rowOff>
    </xdr:from>
    <xdr:to>
      <xdr:col>2</xdr:col>
      <xdr:colOff>752475</xdr:colOff>
      <xdr:row>6</xdr:row>
      <xdr:rowOff>186104</xdr:rowOff>
    </xdr:to>
    <xdr:pic>
      <xdr:nvPicPr>
        <xdr:cNvPr id="3075" name="Picture 1683" descr="шерсть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19175" y="1133475"/>
          <a:ext cx="7620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22</xdr:row>
      <xdr:rowOff>95250</xdr:rowOff>
    </xdr:from>
    <xdr:to>
      <xdr:col>3</xdr:col>
      <xdr:colOff>142875</xdr:colOff>
      <xdr:row>25</xdr:row>
      <xdr:rowOff>300404</xdr:rowOff>
    </xdr:to>
    <xdr:pic>
      <xdr:nvPicPr>
        <xdr:cNvPr id="3076" name="Picture 1686" descr="шерсть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71575" y="5676900"/>
          <a:ext cx="7810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4</xdr:col>
      <xdr:colOff>304800</xdr:colOff>
      <xdr:row>19</xdr:row>
      <xdr:rowOff>285750</xdr:rowOff>
    </xdr:to>
    <xdr:pic>
      <xdr:nvPicPr>
        <xdr:cNvPr id="3077" name="Picture 14" descr="предмет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4076700"/>
          <a:ext cx="27241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441960</xdr:colOff>
      <xdr:row>16</xdr:row>
      <xdr:rowOff>139152</xdr:rowOff>
    </xdr:from>
    <xdr:to>
      <xdr:col>5</xdr:col>
      <xdr:colOff>251460</xdr:colOff>
      <xdr:row>19</xdr:row>
      <xdr:rowOff>377690</xdr:rowOff>
    </xdr:to>
    <xdr:sp macro="" textlink="">
      <xdr:nvSpPr>
        <xdr:cNvPr id="8" name="Выноска со стрелками влево/вправо 7"/>
        <xdr:cNvSpPr/>
      </xdr:nvSpPr>
      <xdr:spPr>
        <a:xfrm rot="5400000">
          <a:off x="2748666" y="4027837"/>
          <a:ext cx="748747" cy="419100"/>
        </a:xfrm>
        <a:prstGeom prst="leftRightArrowCallou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="vert270" rtlCol="0" anchor="ctr"/>
        <a:lstStyle/>
        <a:p>
          <a:pPr algn="ctr"/>
          <a:r>
            <a:rPr lang="ru-RU" sz="1100"/>
            <a:t>или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</xdr:colOff>
      <xdr:row>1</xdr:row>
      <xdr:rowOff>0</xdr:rowOff>
    </xdr:from>
    <xdr:to>
      <xdr:col>2</xdr:col>
      <xdr:colOff>676275</xdr:colOff>
      <xdr:row>4</xdr:row>
      <xdr:rowOff>47625</xdr:rowOff>
    </xdr:to>
    <xdr:pic>
      <xdr:nvPicPr>
        <xdr:cNvPr id="4097" name="Рисунок 29" descr="хлопок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2525" y="190500"/>
          <a:ext cx="6000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123825</xdr:rowOff>
    </xdr:from>
    <xdr:to>
      <xdr:col>13</xdr:col>
      <xdr:colOff>0</xdr:colOff>
      <xdr:row>0</xdr:row>
      <xdr:rowOff>171450</xdr:rowOff>
    </xdr:to>
    <xdr:sp macro="" textlink="">
      <xdr:nvSpPr>
        <xdr:cNvPr id="4098" name="Line 49"/>
        <xdr:cNvSpPr>
          <a:spLocks noChangeShapeType="1"/>
        </xdr:cNvSpPr>
      </xdr:nvSpPr>
      <xdr:spPr bwMode="auto">
        <a:xfrm flipV="1">
          <a:off x="0" y="123825"/>
          <a:ext cx="8801100" cy="47625"/>
        </a:xfrm>
        <a:prstGeom prst="line">
          <a:avLst/>
        </a:prstGeom>
        <a:noFill/>
        <a:ln w="38100" cap="rnd">
          <a:solidFill>
            <a:srgbClr val="808080"/>
          </a:solidFill>
          <a:prstDash val="sysDot"/>
          <a:round/>
          <a:headEnd/>
          <a:tailEnd/>
        </a:ln>
      </xdr:spPr>
    </xdr:sp>
    <xdr:clientData/>
  </xdr:twoCellAnchor>
  <xdr:twoCellAnchor editAs="oneCell">
    <xdr:from>
      <xdr:col>2</xdr:col>
      <xdr:colOff>762000</xdr:colOff>
      <xdr:row>24</xdr:row>
      <xdr:rowOff>247650</xdr:rowOff>
    </xdr:from>
    <xdr:to>
      <xdr:col>4</xdr:col>
      <xdr:colOff>133350</xdr:colOff>
      <xdr:row>28</xdr:row>
      <xdr:rowOff>142875</xdr:rowOff>
    </xdr:to>
    <xdr:pic>
      <xdr:nvPicPr>
        <xdr:cNvPr id="4099" name="Рисунок 30" descr="хлопок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28800" y="5991225"/>
          <a:ext cx="7429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421005</xdr:colOff>
      <xdr:row>23</xdr:row>
      <xdr:rowOff>190500</xdr:rowOff>
    </xdr:from>
    <xdr:to>
      <xdr:col>7</xdr:col>
      <xdr:colOff>681990</xdr:colOff>
      <xdr:row>37</xdr:row>
      <xdr:rowOff>5715</xdr:rowOff>
    </xdr:to>
    <xdr:pic>
      <xdr:nvPicPr>
        <xdr:cNvPr id="4100" name="Picture 1618" descr="33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27985" y="5349240"/>
          <a:ext cx="2135505" cy="3038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438150</xdr:colOff>
      <xdr:row>2</xdr:row>
      <xdr:rowOff>200025</xdr:rowOff>
    </xdr:from>
    <xdr:to>
      <xdr:col>7</xdr:col>
      <xdr:colOff>904875</xdr:colOff>
      <xdr:row>14</xdr:row>
      <xdr:rowOff>76200</xdr:rowOff>
    </xdr:to>
    <xdr:pic>
      <xdr:nvPicPr>
        <xdr:cNvPr id="4101" name="Picture 1626" descr="жил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266950" y="561975"/>
          <a:ext cx="2905125" cy="2362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609600</xdr:colOff>
      <xdr:row>3</xdr:row>
      <xdr:rowOff>104775</xdr:rowOff>
    </xdr:from>
    <xdr:to>
      <xdr:col>3</xdr:col>
      <xdr:colOff>419100</xdr:colOff>
      <xdr:row>6</xdr:row>
      <xdr:rowOff>133350</xdr:rowOff>
    </xdr:to>
    <xdr:pic>
      <xdr:nvPicPr>
        <xdr:cNvPr id="5121" name="Рисунок 31" descr="хлопок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38325" y="590550"/>
          <a:ext cx="5524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285750</xdr:colOff>
      <xdr:row>28</xdr:row>
      <xdr:rowOff>57150</xdr:rowOff>
    </xdr:from>
    <xdr:to>
      <xdr:col>4</xdr:col>
      <xdr:colOff>247650</xdr:colOff>
      <xdr:row>31</xdr:row>
      <xdr:rowOff>95250</xdr:rowOff>
    </xdr:to>
    <xdr:pic>
      <xdr:nvPicPr>
        <xdr:cNvPr id="5122" name="Рисунок 31" descr="хлопок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57425" y="5438775"/>
          <a:ext cx="5715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584835</xdr:colOff>
      <xdr:row>0</xdr:row>
      <xdr:rowOff>95250</xdr:rowOff>
    </xdr:from>
    <xdr:to>
      <xdr:col>7</xdr:col>
      <xdr:colOff>384810</xdr:colOff>
      <xdr:row>13</xdr:row>
      <xdr:rowOff>137160</xdr:rowOff>
    </xdr:to>
    <xdr:pic>
      <xdr:nvPicPr>
        <xdr:cNvPr id="5124" name="Picture 429" descr="12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06115" y="95250"/>
          <a:ext cx="1628775" cy="2388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440055</xdr:colOff>
      <xdr:row>16</xdr:row>
      <xdr:rowOff>133350</xdr:rowOff>
    </xdr:from>
    <xdr:to>
      <xdr:col>7</xdr:col>
      <xdr:colOff>573405</xdr:colOff>
      <xdr:row>30</xdr:row>
      <xdr:rowOff>116749</xdr:rowOff>
    </xdr:to>
    <xdr:pic>
      <xdr:nvPicPr>
        <xdr:cNvPr id="5125" name="Picture 431" descr="12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61335" y="3021330"/>
          <a:ext cx="1962150" cy="28866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160020</xdr:colOff>
      <xdr:row>24</xdr:row>
      <xdr:rowOff>22860</xdr:rowOff>
    </xdr:from>
    <xdr:to>
      <xdr:col>5</xdr:col>
      <xdr:colOff>331470</xdr:colOff>
      <xdr:row>27</xdr:row>
      <xdr:rowOff>232410</xdr:rowOff>
    </xdr:to>
    <xdr:pic>
      <xdr:nvPicPr>
        <xdr:cNvPr id="5127" name="Picture 434" descr="куртка дев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09700" y="4320540"/>
          <a:ext cx="2152650" cy="10172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17</xdr:row>
      <xdr:rowOff>152400</xdr:rowOff>
    </xdr:from>
    <xdr:to>
      <xdr:col>5</xdr:col>
      <xdr:colOff>352425</xdr:colOff>
      <xdr:row>23</xdr:row>
      <xdr:rowOff>107224</xdr:rowOff>
    </xdr:to>
    <xdr:pic>
      <xdr:nvPicPr>
        <xdr:cNvPr id="5128" name="Picture 435" descr="куртка дев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421130" y="3208020"/>
          <a:ext cx="2162175" cy="1021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0</xdr:row>
      <xdr:rowOff>0</xdr:rowOff>
    </xdr:from>
    <xdr:to>
      <xdr:col>5</xdr:col>
      <xdr:colOff>180975</xdr:colOff>
      <xdr:row>3</xdr:row>
      <xdr:rowOff>2177</xdr:rowOff>
    </xdr:to>
    <xdr:pic>
      <xdr:nvPicPr>
        <xdr:cNvPr id="5129" name="Picture 15" descr="предмет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38250" y="0"/>
          <a:ext cx="21336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219075</xdr:colOff>
      <xdr:row>207</xdr:row>
      <xdr:rowOff>38100</xdr:rowOff>
    </xdr:from>
    <xdr:to>
      <xdr:col>2</xdr:col>
      <xdr:colOff>752475</xdr:colOff>
      <xdr:row>210</xdr:row>
      <xdr:rowOff>91440</xdr:rowOff>
    </xdr:to>
    <xdr:pic>
      <xdr:nvPicPr>
        <xdr:cNvPr id="6145" name="Рисунок 30" descr="хлопок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84935" y="7345680"/>
          <a:ext cx="533400" cy="617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131445</xdr:colOff>
      <xdr:row>55</xdr:row>
      <xdr:rowOff>68580</xdr:rowOff>
    </xdr:from>
    <xdr:to>
      <xdr:col>2</xdr:col>
      <xdr:colOff>680085</xdr:colOff>
      <xdr:row>58</xdr:row>
      <xdr:rowOff>120015</xdr:rowOff>
    </xdr:to>
    <xdr:pic>
      <xdr:nvPicPr>
        <xdr:cNvPr id="6147" name="Рисунок 31" descr="хлопок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97305" y="3604260"/>
          <a:ext cx="548640" cy="5848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310515</xdr:colOff>
      <xdr:row>54</xdr:row>
      <xdr:rowOff>152400</xdr:rowOff>
    </xdr:from>
    <xdr:to>
      <xdr:col>7</xdr:col>
      <xdr:colOff>683785</xdr:colOff>
      <xdr:row>70</xdr:row>
      <xdr:rowOff>59055</xdr:rowOff>
    </xdr:to>
    <xdr:pic>
      <xdr:nvPicPr>
        <xdr:cNvPr id="6155" name="Picture 16374" descr="80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63215" y="3307080"/>
          <a:ext cx="2247790" cy="32442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521970</xdr:colOff>
      <xdr:row>225</xdr:row>
      <xdr:rowOff>0</xdr:rowOff>
    </xdr:from>
    <xdr:to>
      <xdr:col>7</xdr:col>
      <xdr:colOff>173355</xdr:colOff>
      <xdr:row>240</xdr:row>
      <xdr:rowOff>76200</xdr:rowOff>
    </xdr:to>
    <xdr:pic>
      <xdr:nvPicPr>
        <xdr:cNvPr id="6160" name="Picture 16379" descr="81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49830" y="10797540"/>
          <a:ext cx="2150745" cy="3078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219075</xdr:colOff>
      <xdr:row>205</xdr:row>
      <xdr:rowOff>54162</xdr:rowOff>
    </xdr:from>
    <xdr:to>
      <xdr:col>7</xdr:col>
      <xdr:colOff>548640</xdr:colOff>
      <xdr:row>221</xdr:row>
      <xdr:rowOff>30479</xdr:rowOff>
    </xdr:to>
    <xdr:pic>
      <xdr:nvPicPr>
        <xdr:cNvPr id="6163" name="Picture 16383" descr="80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71775" y="7041702"/>
          <a:ext cx="2204085" cy="3123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230505</xdr:colOff>
      <xdr:row>1</xdr:row>
      <xdr:rowOff>87630</xdr:rowOff>
    </xdr:from>
    <xdr:to>
      <xdr:col>3</xdr:col>
      <xdr:colOff>20955</xdr:colOff>
      <xdr:row>4</xdr:row>
      <xdr:rowOff>64770</xdr:rowOff>
    </xdr:to>
    <xdr:pic>
      <xdr:nvPicPr>
        <xdr:cNvPr id="6164" name="Рисунок 31" descr="хлопок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396365" y="262890"/>
          <a:ext cx="552450" cy="579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521970</xdr:colOff>
      <xdr:row>0</xdr:row>
      <xdr:rowOff>0</xdr:rowOff>
    </xdr:from>
    <xdr:to>
      <xdr:col>6</xdr:col>
      <xdr:colOff>541020</xdr:colOff>
      <xdr:row>15</xdr:row>
      <xdr:rowOff>114300</xdr:rowOff>
    </xdr:to>
    <xdr:pic>
      <xdr:nvPicPr>
        <xdr:cNvPr id="6165" name="Picture 16386" descr="карта-флаг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49830" y="0"/>
          <a:ext cx="1893570" cy="274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142875</xdr:colOff>
      <xdr:row>1</xdr:row>
      <xdr:rowOff>219075</xdr:rowOff>
    </xdr:from>
    <xdr:to>
      <xdr:col>21</xdr:col>
      <xdr:colOff>285750</xdr:colOff>
      <xdr:row>15</xdr:row>
      <xdr:rowOff>47625</xdr:rowOff>
    </xdr:to>
    <xdr:pic>
      <xdr:nvPicPr>
        <xdr:cNvPr id="6169" name="Рисунок 67" descr="джемперы 12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191625" y="390525"/>
          <a:ext cx="2657475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104775</xdr:colOff>
      <xdr:row>58</xdr:row>
      <xdr:rowOff>57150</xdr:rowOff>
    </xdr:from>
    <xdr:to>
      <xdr:col>22</xdr:col>
      <xdr:colOff>323850</xdr:colOff>
      <xdr:row>68</xdr:row>
      <xdr:rowOff>57150</xdr:rowOff>
    </xdr:to>
    <xdr:pic>
      <xdr:nvPicPr>
        <xdr:cNvPr id="6170" name="Picture 16394" descr="п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153525" y="11877675"/>
          <a:ext cx="3257550" cy="2066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152400</xdr:colOff>
      <xdr:row>214</xdr:row>
      <xdr:rowOff>165735</xdr:rowOff>
    </xdr:from>
    <xdr:to>
      <xdr:col>19</xdr:col>
      <xdr:colOff>329565</xdr:colOff>
      <xdr:row>231</xdr:row>
      <xdr:rowOff>26670</xdr:rowOff>
    </xdr:to>
    <xdr:pic>
      <xdr:nvPicPr>
        <xdr:cNvPr id="6174" name="Picture 16399" descr="Безымянный-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951720" y="8982075"/>
          <a:ext cx="1343025" cy="30308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148590</xdr:colOff>
      <xdr:row>42</xdr:row>
      <xdr:rowOff>140970</xdr:rowOff>
    </xdr:from>
    <xdr:to>
      <xdr:col>19</xdr:col>
      <xdr:colOff>80010</xdr:colOff>
      <xdr:row>43</xdr:row>
      <xdr:rowOff>57150</xdr:rowOff>
    </xdr:to>
    <xdr:sp macro="" textlink="">
      <xdr:nvSpPr>
        <xdr:cNvPr id="34" name="Блок-схема: сопоставление 33"/>
        <xdr:cNvSpPr/>
      </xdr:nvSpPr>
      <xdr:spPr>
        <a:xfrm rot="5400000">
          <a:off x="10706100" y="8412480"/>
          <a:ext cx="274320" cy="403860"/>
        </a:xfrm>
        <a:prstGeom prst="flowChartCollate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 editAs="oneCell">
    <xdr:from>
      <xdr:col>0</xdr:col>
      <xdr:colOff>38101</xdr:colOff>
      <xdr:row>15</xdr:row>
      <xdr:rowOff>15241</xdr:rowOff>
    </xdr:from>
    <xdr:to>
      <xdr:col>2</xdr:col>
      <xdr:colOff>678572</xdr:colOff>
      <xdr:row>16</xdr:row>
      <xdr:rowOff>130859</xdr:rowOff>
    </xdr:to>
    <xdr:pic>
      <xdr:nvPicPr>
        <xdr:cNvPr id="35" name="Picture 15" descr="предмет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8101" y="2644141"/>
          <a:ext cx="1806331" cy="29087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219075</xdr:colOff>
      <xdr:row>1</xdr:row>
      <xdr:rowOff>28575</xdr:rowOff>
    </xdr:from>
    <xdr:to>
      <xdr:col>7</xdr:col>
      <xdr:colOff>361950</xdr:colOff>
      <xdr:row>20</xdr:row>
      <xdr:rowOff>114300</xdr:rowOff>
    </xdr:to>
    <xdr:pic>
      <xdr:nvPicPr>
        <xdr:cNvPr id="7169" name="Picture 16" descr="20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47875" y="923925"/>
          <a:ext cx="2581275" cy="3762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171450</xdr:colOff>
      <xdr:row>23</xdr:row>
      <xdr:rowOff>123825</xdr:rowOff>
    </xdr:from>
    <xdr:to>
      <xdr:col>7</xdr:col>
      <xdr:colOff>333375</xdr:colOff>
      <xdr:row>39</xdr:row>
      <xdr:rowOff>28575</xdr:rowOff>
    </xdr:to>
    <xdr:pic>
      <xdr:nvPicPr>
        <xdr:cNvPr id="7170" name="Picture 17" descr="20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0250" y="5210175"/>
          <a:ext cx="2600325" cy="3800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428625</xdr:colOff>
      <xdr:row>0</xdr:row>
      <xdr:rowOff>57150</xdr:rowOff>
    </xdr:from>
    <xdr:to>
      <xdr:col>7</xdr:col>
      <xdr:colOff>19050</xdr:colOff>
      <xdr:row>16</xdr:row>
      <xdr:rowOff>95250</xdr:rowOff>
    </xdr:to>
    <xdr:pic>
      <xdr:nvPicPr>
        <xdr:cNvPr id="8193" name="Picture 1" descr="16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57425" y="57150"/>
          <a:ext cx="2028825" cy="2962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390525</xdr:colOff>
      <xdr:row>19</xdr:row>
      <xdr:rowOff>104775</xdr:rowOff>
    </xdr:from>
    <xdr:to>
      <xdr:col>7</xdr:col>
      <xdr:colOff>171450</xdr:colOff>
      <xdr:row>37</xdr:row>
      <xdr:rowOff>95250</xdr:rowOff>
    </xdr:to>
    <xdr:pic>
      <xdr:nvPicPr>
        <xdr:cNvPr id="8194" name="Picture 2" descr="160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19325" y="3952875"/>
          <a:ext cx="2219325" cy="3248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</xdr:colOff>
      <xdr:row>3</xdr:row>
      <xdr:rowOff>152400</xdr:rowOff>
    </xdr:from>
    <xdr:to>
      <xdr:col>2</xdr:col>
      <xdr:colOff>552450</xdr:colOff>
      <xdr:row>6</xdr:row>
      <xdr:rowOff>66675</xdr:rowOff>
    </xdr:to>
    <xdr:pic>
      <xdr:nvPicPr>
        <xdr:cNvPr id="9217" name="Рисунок 36" descr="хлопок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76350" y="685800"/>
          <a:ext cx="4953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590550</xdr:colOff>
      <xdr:row>0</xdr:row>
      <xdr:rowOff>47625</xdr:rowOff>
    </xdr:from>
    <xdr:to>
      <xdr:col>5</xdr:col>
      <xdr:colOff>571500</xdr:colOff>
      <xdr:row>14</xdr:row>
      <xdr:rowOff>142875</xdr:rowOff>
    </xdr:to>
    <xdr:pic>
      <xdr:nvPicPr>
        <xdr:cNvPr id="9226" name="Picture 82" descr="9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09750" y="47625"/>
          <a:ext cx="1809750" cy="2638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142875</xdr:colOff>
      <xdr:row>7</xdr:row>
      <xdr:rowOff>66675</xdr:rowOff>
    </xdr:from>
    <xdr:to>
      <xdr:col>6</xdr:col>
      <xdr:colOff>428625</xdr:colOff>
      <xdr:row>14</xdr:row>
      <xdr:rowOff>28575</xdr:rowOff>
    </xdr:to>
    <xdr:pic>
      <xdr:nvPicPr>
        <xdr:cNvPr id="9230" name="Рисунок 16" descr="image269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90875" y="1304925"/>
          <a:ext cx="8953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428625</xdr:colOff>
      <xdr:row>8</xdr:row>
      <xdr:rowOff>95250</xdr:rowOff>
    </xdr:from>
    <xdr:to>
      <xdr:col>7</xdr:col>
      <xdr:colOff>600075</xdr:colOff>
      <xdr:row>15</xdr:row>
      <xdr:rowOff>57150</xdr:rowOff>
    </xdr:to>
    <xdr:pic>
      <xdr:nvPicPr>
        <xdr:cNvPr id="9231" name="Рисунок 17" descr="image272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086225" y="1666875"/>
          <a:ext cx="7810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180975</xdr:colOff>
      <xdr:row>0</xdr:row>
      <xdr:rowOff>19050</xdr:rowOff>
    </xdr:from>
    <xdr:to>
      <xdr:col>8</xdr:col>
      <xdr:colOff>19050</xdr:colOff>
      <xdr:row>7</xdr:row>
      <xdr:rowOff>323850</xdr:rowOff>
    </xdr:to>
    <xdr:pic>
      <xdr:nvPicPr>
        <xdr:cNvPr id="9232" name="Рисунок 18" descr="image276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838575" y="19050"/>
          <a:ext cx="105727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56821</xdr:colOff>
      <xdr:row>15</xdr:row>
      <xdr:rowOff>171450</xdr:rowOff>
    </xdr:from>
    <xdr:to>
      <xdr:col>7</xdr:col>
      <xdr:colOff>413352</xdr:colOff>
      <xdr:row>17</xdr:row>
      <xdr:rowOff>133349</xdr:rowOff>
    </xdr:to>
    <xdr:pic>
      <xdr:nvPicPr>
        <xdr:cNvPr id="9236" name="Picture 9" descr="предмет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85621" y="2900363"/>
          <a:ext cx="2794931" cy="3143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nashaforma.ru/manufacturers-list/sort/45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00000"/>
  </sheetPr>
  <dimension ref="A1:T108"/>
  <sheetViews>
    <sheetView showGridLines="0" zoomScaleSheetLayoutView="130" workbookViewId="0">
      <selection activeCell="C24" sqref="C24:H24"/>
    </sheetView>
  </sheetViews>
  <sheetFormatPr defaultRowHeight="13.2"/>
  <cols>
    <col min="1" max="1" width="7.109375" customWidth="1"/>
    <col min="3" max="3" width="10" customWidth="1"/>
    <col min="8" max="8" width="18.33203125" customWidth="1"/>
    <col min="9" max="9" width="9.5546875" customWidth="1"/>
    <col min="10" max="10" width="6.44140625" customWidth="1"/>
    <col min="11" max="11" width="8.88671875" customWidth="1"/>
    <col min="12" max="12" width="6.33203125" customWidth="1"/>
    <col min="13" max="13" width="14" customWidth="1"/>
    <col min="20" max="20" width="7.109375" customWidth="1"/>
  </cols>
  <sheetData>
    <row r="1" spans="1:20" ht="108.6" customHeight="1"/>
    <row r="2" spans="1:20" ht="15.6" customHeight="1">
      <c r="A2" s="19"/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</row>
    <row r="3" spans="1:20">
      <c r="B3" s="1"/>
      <c r="C3" s="1"/>
      <c r="D3" s="2"/>
      <c r="E3" s="1"/>
      <c r="F3" s="1"/>
      <c r="G3" s="1"/>
      <c r="H3" s="1"/>
      <c r="I3" s="1"/>
      <c r="J3" s="1"/>
    </row>
    <row r="4" spans="1:20" ht="25.5" customHeight="1">
      <c r="A4" s="235" t="s">
        <v>62</v>
      </c>
      <c r="B4" s="236"/>
      <c r="C4" s="3"/>
      <c r="D4" s="4"/>
      <c r="E4" s="5"/>
      <c r="F4" s="6"/>
      <c r="G4" s="6"/>
      <c r="H4" s="6"/>
      <c r="I4" s="13" t="s">
        <v>73</v>
      </c>
      <c r="J4" s="96" t="s">
        <v>59</v>
      </c>
      <c r="K4" s="13" t="s">
        <v>74</v>
      </c>
      <c r="L4" s="96" t="s">
        <v>60</v>
      </c>
      <c r="M4" s="13" t="s">
        <v>110</v>
      </c>
      <c r="N4" s="101" t="s">
        <v>95</v>
      </c>
      <c r="R4" s="252"/>
      <c r="S4" s="252"/>
      <c r="T4" s="252"/>
    </row>
    <row r="5" spans="1:20" ht="13.8">
      <c r="A5" s="235" t="s">
        <v>73</v>
      </c>
      <c r="B5" s="236"/>
      <c r="C5" s="3"/>
      <c r="D5" s="4"/>
      <c r="E5" s="5"/>
      <c r="F5" s="6"/>
      <c r="G5" s="6"/>
      <c r="H5" s="6"/>
      <c r="I5" s="10" t="s">
        <v>33</v>
      </c>
      <c r="J5" s="69"/>
      <c r="K5" s="10" t="s">
        <v>45</v>
      </c>
      <c r="L5" s="73"/>
      <c r="M5" s="100" t="s">
        <v>96</v>
      </c>
      <c r="N5" s="97"/>
      <c r="R5" s="252"/>
      <c r="S5" s="252"/>
      <c r="T5" s="252"/>
    </row>
    <row r="6" spans="1:20" ht="13.8">
      <c r="A6" s="235" t="s">
        <v>74</v>
      </c>
      <c r="B6" s="236"/>
      <c r="C6" s="3"/>
      <c r="D6" s="4"/>
      <c r="E6" s="5"/>
      <c r="F6" s="6"/>
      <c r="G6" s="6"/>
      <c r="H6" s="6"/>
      <c r="I6" s="10" t="s">
        <v>34</v>
      </c>
      <c r="J6" s="69"/>
      <c r="K6" s="10" t="s">
        <v>46</v>
      </c>
      <c r="L6" s="69"/>
      <c r="M6" s="100" t="s">
        <v>97</v>
      </c>
      <c r="N6" s="97"/>
      <c r="R6" s="252"/>
      <c r="S6" s="252"/>
      <c r="T6" s="252"/>
    </row>
    <row r="7" spans="1:20" ht="13.8">
      <c r="A7" s="235" t="s">
        <v>110</v>
      </c>
      <c r="B7" s="236"/>
      <c r="C7" s="3"/>
      <c r="D7" s="4"/>
      <c r="E7" s="5"/>
      <c r="F7" s="6"/>
      <c r="G7" s="6"/>
      <c r="H7" s="6"/>
      <c r="I7" s="10" t="s">
        <v>35</v>
      </c>
      <c r="J7" s="69"/>
      <c r="K7" s="10" t="s">
        <v>47</v>
      </c>
      <c r="L7" s="69"/>
      <c r="M7" s="100" t="s">
        <v>98</v>
      </c>
      <c r="N7" s="97"/>
      <c r="R7" s="252"/>
      <c r="S7" s="252"/>
      <c r="T7" s="252"/>
    </row>
    <row r="8" spans="1:20" ht="12.75" customHeight="1">
      <c r="A8" s="231" t="s">
        <v>0</v>
      </c>
      <c r="B8" s="231"/>
      <c r="C8" s="8"/>
      <c r="D8" s="4"/>
      <c r="E8" s="5"/>
      <c r="F8" s="6"/>
      <c r="G8" s="6"/>
      <c r="H8" s="6"/>
      <c r="I8" s="10" t="s">
        <v>36</v>
      </c>
      <c r="J8" s="69"/>
      <c r="K8" s="10" t="s">
        <v>48</v>
      </c>
      <c r="L8" s="69"/>
      <c r="M8" s="100" t="s">
        <v>99</v>
      </c>
      <c r="N8" s="97"/>
      <c r="R8" s="252"/>
      <c r="S8" s="252"/>
      <c r="T8" s="252"/>
    </row>
    <row r="9" spans="1:20" ht="24.75" customHeight="1">
      <c r="A9" s="228" t="s">
        <v>136</v>
      </c>
      <c r="B9" s="229"/>
      <c r="C9" s="8"/>
      <c r="D9" s="4"/>
      <c r="E9" s="6"/>
      <c r="F9" s="6"/>
      <c r="G9" s="6"/>
      <c r="H9" s="6"/>
      <c r="I9" s="10" t="s">
        <v>37</v>
      </c>
      <c r="J9" s="69"/>
      <c r="K9" s="10" t="s">
        <v>49</v>
      </c>
      <c r="L9" s="73"/>
      <c r="M9" s="100" t="s">
        <v>100</v>
      </c>
      <c r="N9" s="97"/>
      <c r="R9" s="252"/>
      <c r="S9" s="252"/>
      <c r="T9" s="252"/>
    </row>
    <row r="10" spans="1:20" ht="12.75" customHeight="1">
      <c r="A10" s="231" t="s">
        <v>1</v>
      </c>
      <c r="B10" s="231"/>
      <c r="C10" s="9"/>
      <c r="D10" s="6"/>
      <c r="E10" s="6"/>
      <c r="F10" s="6"/>
      <c r="G10" s="6"/>
      <c r="H10" s="6"/>
      <c r="I10" s="10" t="s">
        <v>38</v>
      </c>
      <c r="J10" s="69"/>
      <c r="K10" s="10" t="s">
        <v>50</v>
      </c>
      <c r="L10" s="69"/>
      <c r="M10" s="100" t="s">
        <v>101</v>
      </c>
      <c r="N10" s="97"/>
      <c r="R10" s="252"/>
      <c r="S10" s="252"/>
      <c r="T10" s="252"/>
    </row>
    <row r="11" spans="1:20">
      <c r="A11" s="242" t="s">
        <v>55</v>
      </c>
      <c r="B11" s="243"/>
      <c r="C11" s="9"/>
      <c r="D11" s="6"/>
      <c r="E11" s="6"/>
      <c r="F11" s="6"/>
      <c r="G11" s="6"/>
      <c r="H11" s="6"/>
      <c r="I11" s="10" t="s">
        <v>39</v>
      </c>
      <c r="J11" s="70"/>
      <c r="K11" s="10" t="s">
        <v>51</v>
      </c>
      <c r="L11" s="70"/>
      <c r="M11" s="100" t="s">
        <v>102</v>
      </c>
      <c r="N11" s="97"/>
      <c r="R11" s="252"/>
      <c r="S11" s="252"/>
      <c r="T11" s="252"/>
    </row>
    <row r="12" spans="1:20">
      <c r="A12" s="230" t="s">
        <v>2</v>
      </c>
      <c r="B12" s="231"/>
      <c r="C12" s="7" t="s">
        <v>3</v>
      </c>
      <c r="D12" s="6"/>
      <c r="E12" s="6"/>
      <c r="F12" s="6"/>
      <c r="G12" s="6"/>
      <c r="H12" s="6"/>
      <c r="I12" s="10" t="s">
        <v>40</v>
      </c>
      <c r="J12" s="70"/>
      <c r="K12" s="18" t="s">
        <v>52</v>
      </c>
      <c r="L12" s="70"/>
      <c r="M12" s="100" t="s">
        <v>103</v>
      </c>
      <c r="N12" s="97"/>
      <c r="R12" s="252"/>
      <c r="S12" s="252"/>
      <c r="T12" s="252"/>
    </row>
    <row r="13" spans="1:20">
      <c r="A13" s="17"/>
      <c r="B13" s="21"/>
      <c r="C13" s="22"/>
      <c r="D13" s="6"/>
      <c r="E13" s="6"/>
      <c r="F13" s="6"/>
      <c r="G13" s="6"/>
      <c r="H13" s="6"/>
      <c r="I13" s="10" t="s">
        <v>41</v>
      </c>
      <c r="J13" s="70"/>
      <c r="K13" s="18" t="s">
        <v>53</v>
      </c>
      <c r="L13" s="70"/>
      <c r="M13" s="100" t="s">
        <v>104</v>
      </c>
      <c r="N13" s="97"/>
      <c r="R13" s="252"/>
      <c r="S13" s="252"/>
      <c r="T13" s="252"/>
    </row>
    <row r="14" spans="1:20">
      <c r="A14" s="17" t="s">
        <v>4</v>
      </c>
      <c r="B14" s="27">
        <v>1782</v>
      </c>
      <c r="C14" s="22">
        <f>B14*J24</f>
        <v>0</v>
      </c>
      <c r="D14" s="6"/>
      <c r="E14" s="6"/>
      <c r="F14" s="6"/>
      <c r="G14" s="6"/>
      <c r="H14" s="6"/>
      <c r="I14" s="10" t="s">
        <v>42</v>
      </c>
      <c r="J14" s="70"/>
      <c r="K14" s="10" t="s">
        <v>54</v>
      </c>
      <c r="L14" s="70"/>
      <c r="M14" s="100" t="s">
        <v>105</v>
      </c>
      <c r="N14" s="97"/>
      <c r="R14" s="252"/>
      <c r="S14" s="252"/>
      <c r="T14" s="252"/>
    </row>
    <row r="15" spans="1:20">
      <c r="A15" s="17" t="s">
        <v>5</v>
      </c>
      <c r="B15" s="28">
        <v>1987</v>
      </c>
      <c r="C15" s="15">
        <f>B15*L24</f>
        <v>0</v>
      </c>
      <c r="D15" s="6"/>
      <c r="E15" s="6"/>
      <c r="F15" s="6"/>
      <c r="G15" s="6"/>
      <c r="H15" s="6"/>
      <c r="I15" s="10" t="s">
        <v>43</v>
      </c>
      <c r="J15" s="70"/>
      <c r="K15" s="10"/>
      <c r="L15" s="70"/>
      <c r="M15" s="100" t="s">
        <v>106</v>
      </c>
      <c r="N15" s="97"/>
      <c r="R15" s="252"/>
      <c r="S15" s="252"/>
      <c r="T15" s="252"/>
    </row>
    <row r="16" spans="1:20">
      <c r="A16" s="17" t="s">
        <v>129</v>
      </c>
      <c r="B16" s="28">
        <v>2108</v>
      </c>
      <c r="C16" s="15">
        <f>N24*B16</f>
        <v>0</v>
      </c>
      <c r="D16" s="6"/>
      <c r="E16" s="6"/>
      <c r="F16" s="6"/>
      <c r="G16" s="6"/>
      <c r="H16" s="6"/>
      <c r="I16" s="10" t="s">
        <v>44</v>
      </c>
      <c r="J16" s="70"/>
      <c r="K16" s="10"/>
      <c r="L16" s="70"/>
      <c r="M16" s="100" t="s">
        <v>107</v>
      </c>
      <c r="N16" s="97"/>
    </row>
    <row r="17" spans="1:15">
      <c r="A17" s="11"/>
      <c r="B17" s="24"/>
      <c r="C17" s="14"/>
      <c r="D17" s="6"/>
      <c r="E17" s="6"/>
      <c r="F17" s="6"/>
      <c r="G17" s="6"/>
      <c r="H17" s="6"/>
      <c r="I17" s="10"/>
      <c r="J17" s="70"/>
      <c r="K17" s="10"/>
      <c r="L17" s="70"/>
      <c r="M17" s="100" t="s">
        <v>108</v>
      </c>
      <c r="N17" s="97"/>
    </row>
    <row r="18" spans="1:15">
      <c r="A18" s="11"/>
      <c r="B18" s="12"/>
      <c r="C18" s="14"/>
      <c r="D18" s="6"/>
      <c r="E18" s="6"/>
      <c r="F18" s="6"/>
      <c r="G18" s="6"/>
      <c r="H18" s="6"/>
      <c r="I18" s="10"/>
      <c r="J18" s="70"/>
      <c r="K18" s="10"/>
      <c r="L18" s="70"/>
      <c r="M18" s="100" t="s">
        <v>109</v>
      </c>
      <c r="N18" s="97"/>
    </row>
    <row r="19" spans="1:15">
      <c r="A19" s="11"/>
      <c r="B19" s="12"/>
      <c r="C19" s="14"/>
      <c r="D19" s="6"/>
      <c r="E19" s="6"/>
      <c r="F19" s="6"/>
      <c r="G19" s="6"/>
      <c r="H19" s="6"/>
      <c r="I19" s="10"/>
      <c r="J19" s="70"/>
      <c r="K19" s="10"/>
      <c r="L19" s="70"/>
      <c r="M19" s="97"/>
      <c r="N19" s="97"/>
    </row>
    <row r="20" spans="1:15">
      <c r="A20" s="11"/>
      <c r="B20" s="12"/>
      <c r="C20" s="14"/>
      <c r="D20" s="6"/>
      <c r="E20" s="6"/>
      <c r="F20" s="6"/>
      <c r="G20" s="6"/>
      <c r="H20" s="6"/>
      <c r="I20" s="10"/>
      <c r="J20" s="70"/>
      <c r="K20" s="10"/>
      <c r="L20" s="70"/>
      <c r="M20" s="97"/>
      <c r="N20" s="97"/>
    </row>
    <row r="21" spans="1:15">
      <c r="A21" s="11"/>
      <c r="B21" s="12"/>
      <c r="C21" s="14"/>
      <c r="D21" s="6"/>
      <c r="E21" s="6"/>
      <c r="F21" s="6"/>
      <c r="G21" s="6"/>
      <c r="H21" s="6"/>
      <c r="I21" s="10"/>
      <c r="J21" s="70"/>
      <c r="K21" s="10"/>
      <c r="L21" s="70"/>
      <c r="M21" s="97"/>
      <c r="N21" s="97"/>
    </row>
    <row r="22" spans="1:15" ht="13.8" thickBot="1">
      <c r="A22" s="11"/>
      <c r="B22" s="12"/>
      <c r="C22" s="14"/>
      <c r="D22" s="6"/>
      <c r="E22" s="6"/>
      <c r="F22" s="6"/>
      <c r="G22" s="6"/>
      <c r="H22" s="6"/>
      <c r="I22" s="10"/>
      <c r="J22" s="70"/>
      <c r="K22" s="10"/>
      <c r="L22" s="70"/>
      <c r="M22" s="97"/>
      <c r="N22" s="97"/>
    </row>
    <row r="23" spans="1:15" ht="13.8" thickBot="1">
      <c r="A23" s="11"/>
      <c r="B23" s="12"/>
      <c r="C23" s="244" t="s">
        <v>237</v>
      </c>
      <c r="D23" s="245"/>
      <c r="E23" s="245"/>
      <c r="F23" s="245"/>
      <c r="G23" s="245"/>
      <c r="H23" s="245"/>
      <c r="I23" s="10"/>
      <c r="J23" s="70"/>
      <c r="K23" s="10"/>
      <c r="L23" s="70"/>
      <c r="M23" s="97"/>
      <c r="N23" s="97"/>
    </row>
    <row r="24" spans="1:15" ht="30.75" customHeight="1" thickBot="1">
      <c r="B24" s="6"/>
      <c r="C24" s="253"/>
      <c r="D24" s="254"/>
      <c r="E24" s="254"/>
      <c r="F24" s="254"/>
      <c r="G24" s="254"/>
      <c r="H24" s="254"/>
      <c r="I24" s="102"/>
      <c r="J24" s="103">
        <f>SUM(J5:J23)</f>
        <v>0</v>
      </c>
      <c r="K24" s="102"/>
      <c r="L24" s="103">
        <f>SUM(L5:L23)</f>
        <v>0</v>
      </c>
      <c r="M24" s="97"/>
      <c r="N24" s="103">
        <f>SUM(N5:N23)</f>
        <v>0</v>
      </c>
      <c r="O24" s="185" t="s">
        <v>234</v>
      </c>
    </row>
    <row r="25" spans="1:15">
      <c r="B25" s="6"/>
      <c r="C25" s="20"/>
      <c r="D25" s="20"/>
      <c r="E25" s="20"/>
      <c r="F25" s="20"/>
      <c r="G25" s="20"/>
      <c r="H25" s="20"/>
      <c r="I25" s="25"/>
      <c r="J25" s="26"/>
      <c r="K25" s="25"/>
      <c r="L25" s="26"/>
      <c r="O25" s="185" t="s">
        <v>235</v>
      </c>
    </row>
    <row r="26" spans="1:15" ht="13.5" hidden="1" customHeight="1" thickBot="1">
      <c r="A26" s="232" t="s">
        <v>62</v>
      </c>
      <c r="B26" s="233"/>
      <c r="C26" s="1"/>
      <c r="D26" s="2"/>
      <c r="E26" s="1"/>
      <c r="F26" s="1"/>
      <c r="G26" s="1"/>
      <c r="H26" s="1"/>
      <c r="I26" s="25"/>
      <c r="J26" s="26"/>
      <c r="K26" s="25"/>
      <c r="L26" s="26"/>
    </row>
    <row r="27" spans="1:15" ht="13.5" hidden="1" customHeight="1">
      <c r="A27" s="248" t="s">
        <v>75</v>
      </c>
      <c r="B27" s="249"/>
      <c r="C27" s="3"/>
      <c r="D27" s="4"/>
      <c r="E27" s="5"/>
      <c r="F27" s="6"/>
      <c r="G27" s="6"/>
      <c r="H27" s="6"/>
      <c r="I27" s="13" t="s">
        <v>75</v>
      </c>
      <c r="J27" s="96" t="s">
        <v>59</v>
      </c>
      <c r="K27" s="13" t="s">
        <v>76</v>
      </c>
      <c r="L27" s="96" t="s">
        <v>60</v>
      </c>
      <c r="M27" s="98" t="s">
        <v>111</v>
      </c>
      <c r="N27" s="98" t="s">
        <v>95</v>
      </c>
    </row>
    <row r="28" spans="1:15" ht="15" hidden="1" customHeight="1">
      <c r="A28" s="235" t="s">
        <v>76</v>
      </c>
      <c r="B28" s="236"/>
      <c r="C28" s="3"/>
      <c r="D28" s="4"/>
      <c r="E28" s="5"/>
      <c r="F28" s="6"/>
      <c r="G28" s="6"/>
      <c r="H28" s="6"/>
      <c r="I28" s="10" t="s">
        <v>33</v>
      </c>
      <c r="J28" s="73"/>
      <c r="K28" s="10" t="s">
        <v>45</v>
      </c>
      <c r="L28" s="73"/>
      <c r="M28" s="100" t="s">
        <v>96</v>
      </c>
      <c r="N28" s="97"/>
    </row>
    <row r="29" spans="1:15" ht="13.8" hidden="1" customHeight="1">
      <c r="A29" s="235" t="s">
        <v>111</v>
      </c>
      <c r="B29" s="236"/>
      <c r="C29" s="3"/>
      <c r="D29" s="4"/>
      <c r="E29" s="5"/>
      <c r="F29" s="6"/>
      <c r="G29" s="6"/>
      <c r="H29" s="6"/>
      <c r="I29" s="10" t="s">
        <v>34</v>
      </c>
      <c r="J29" s="73"/>
      <c r="K29" s="10" t="s">
        <v>46</v>
      </c>
      <c r="L29" s="73"/>
      <c r="M29" s="100" t="s">
        <v>97</v>
      </c>
      <c r="N29" s="97"/>
    </row>
    <row r="30" spans="1:15" ht="30.75" hidden="1" customHeight="1">
      <c r="A30" s="250" t="s">
        <v>135</v>
      </c>
      <c r="B30" s="251"/>
      <c r="C30" s="3"/>
      <c r="D30" s="4"/>
      <c r="E30" s="5"/>
      <c r="F30" s="6"/>
      <c r="G30" s="6"/>
      <c r="H30" s="6"/>
      <c r="I30" s="10" t="s">
        <v>35</v>
      </c>
      <c r="J30" s="73"/>
      <c r="K30" s="10" t="s">
        <v>47</v>
      </c>
      <c r="L30" s="73"/>
      <c r="M30" s="100" t="s">
        <v>98</v>
      </c>
      <c r="N30" s="97"/>
    </row>
    <row r="31" spans="1:15" ht="13.2" hidden="1" customHeight="1">
      <c r="A31" s="231" t="s">
        <v>0</v>
      </c>
      <c r="B31" s="231"/>
      <c r="C31" s="8"/>
      <c r="D31" s="4"/>
      <c r="E31" s="5"/>
      <c r="F31" s="6"/>
      <c r="G31" s="6"/>
      <c r="H31" s="6"/>
      <c r="I31" s="10" t="s">
        <v>36</v>
      </c>
      <c r="J31" s="73"/>
      <c r="K31" s="10" t="s">
        <v>48</v>
      </c>
      <c r="L31" s="73"/>
      <c r="M31" s="100" t="s">
        <v>99</v>
      </c>
      <c r="N31" s="97"/>
    </row>
    <row r="32" spans="1:15" ht="26.25" hidden="1" customHeight="1">
      <c r="A32" s="228" t="s">
        <v>136</v>
      </c>
      <c r="B32" s="229"/>
      <c r="C32" s="8"/>
      <c r="D32" s="4"/>
      <c r="E32" s="155"/>
      <c r="F32" s="6"/>
      <c r="G32" s="6"/>
      <c r="H32" s="6"/>
      <c r="I32" s="10" t="s">
        <v>37</v>
      </c>
      <c r="J32" s="73"/>
      <c r="K32" s="10" t="s">
        <v>49</v>
      </c>
      <c r="L32" s="73"/>
      <c r="M32" s="100" t="s">
        <v>100</v>
      </c>
      <c r="N32" s="97"/>
    </row>
    <row r="33" spans="1:14" ht="12" hidden="1" customHeight="1">
      <c r="A33" s="231" t="s">
        <v>1</v>
      </c>
      <c r="B33" s="231"/>
      <c r="C33" s="9"/>
      <c r="D33" s="6"/>
      <c r="E33" s="6"/>
      <c r="F33" s="6"/>
      <c r="G33" s="6"/>
      <c r="H33" s="6"/>
      <c r="I33" s="10" t="s">
        <v>38</v>
      </c>
      <c r="J33" s="73"/>
      <c r="K33" s="10" t="s">
        <v>50</v>
      </c>
      <c r="L33" s="73"/>
      <c r="M33" s="100" t="s">
        <v>101</v>
      </c>
      <c r="N33" s="97"/>
    </row>
    <row r="34" spans="1:14" ht="13.2" hidden="1" customHeight="1">
      <c r="A34" s="242" t="s">
        <v>55</v>
      </c>
      <c r="B34" s="243"/>
      <c r="C34" s="9"/>
      <c r="D34" s="6"/>
      <c r="E34" s="6"/>
      <c r="F34" s="6"/>
      <c r="G34" s="6"/>
      <c r="H34" s="6"/>
      <c r="I34" s="10" t="s">
        <v>39</v>
      </c>
      <c r="J34" s="74"/>
      <c r="K34" s="10" t="s">
        <v>51</v>
      </c>
      <c r="L34" s="74"/>
      <c r="M34" s="100" t="s">
        <v>102</v>
      </c>
      <c r="N34" s="97"/>
    </row>
    <row r="35" spans="1:14" ht="12.75" hidden="1" customHeight="1">
      <c r="A35" s="230" t="s">
        <v>2</v>
      </c>
      <c r="B35" s="231"/>
      <c r="C35" s="7" t="s">
        <v>3</v>
      </c>
      <c r="D35" s="6"/>
      <c r="E35" s="6"/>
      <c r="F35" s="6"/>
      <c r="G35" s="6"/>
      <c r="H35" s="6"/>
      <c r="I35" s="10" t="s">
        <v>40</v>
      </c>
      <c r="J35" s="74"/>
      <c r="K35" s="18" t="s">
        <v>52</v>
      </c>
      <c r="L35" s="74"/>
      <c r="M35" s="100" t="s">
        <v>103</v>
      </c>
      <c r="N35" s="97"/>
    </row>
    <row r="36" spans="1:14" ht="13.2" hidden="1" customHeight="1">
      <c r="A36" s="17"/>
      <c r="B36" s="21"/>
      <c r="C36" s="22"/>
      <c r="D36" s="6"/>
      <c r="E36" s="6"/>
      <c r="F36" s="6"/>
      <c r="G36" s="6"/>
      <c r="H36" s="6"/>
      <c r="I36" s="10" t="s">
        <v>41</v>
      </c>
      <c r="J36" s="74"/>
      <c r="K36" s="18" t="s">
        <v>53</v>
      </c>
      <c r="L36" s="74"/>
      <c r="M36" s="100" t="s">
        <v>104</v>
      </c>
      <c r="N36" s="97"/>
    </row>
    <row r="37" spans="1:14" ht="13.2" hidden="1" customHeight="1">
      <c r="A37" s="17" t="s">
        <v>4</v>
      </c>
      <c r="B37" s="27">
        <v>1620</v>
      </c>
      <c r="C37" s="15">
        <f>J43*B37</f>
        <v>0</v>
      </c>
      <c r="D37" s="6"/>
      <c r="E37" s="6"/>
      <c r="F37" s="6"/>
      <c r="G37" s="6"/>
      <c r="H37" s="6"/>
      <c r="I37" s="10" t="s">
        <v>42</v>
      </c>
      <c r="J37" s="74"/>
      <c r="K37" s="10" t="s">
        <v>54</v>
      </c>
      <c r="L37" s="74"/>
      <c r="M37" s="100" t="s">
        <v>105</v>
      </c>
      <c r="N37" s="97"/>
    </row>
    <row r="38" spans="1:14" ht="13.2" hidden="1" customHeight="1">
      <c r="A38" s="17" t="s">
        <v>5</v>
      </c>
      <c r="B38" s="28">
        <v>1806</v>
      </c>
      <c r="C38" s="15">
        <f>B38*L43</f>
        <v>0</v>
      </c>
      <c r="D38" s="6"/>
      <c r="E38" s="6"/>
      <c r="F38" s="6"/>
      <c r="G38" s="6"/>
      <c r="H38" s="6"/>
      <c r="I38" s="10" t="s">
        <v>43</v>
      </c>
      <c r="J38" s="74"/>
      <c r="K38" s="10"/>
      <c r="L38" s="74"/>
      <c r="M38" s="100" t="s">
        <v>106</v>
      </c>
      <c r="N38" s="97"/>
    </row>
    <row r="39" spans="1:14" ht="13.2" hidden="1" customHeight="1">
      <c r="A39" s="17" t="s">
        <v>129</v>
      </c>
      <c r="B39" s="28">
        <v>1916</v>
      </c>
      <c r="C39" s="15">
        <f>N43*B39</f>
        <v>0</v>
      </c>
      <c r="D39" s="6"/>
      <c r="E39" s="6"/>
      <c r="F39" s="6"/>
      <c r="G39" s="6"/>
      <c r="H39" s="6"/>
      <c r="I39" s="10" t="s">
        <v>44</v>
      </c>
      <c r="J39" s="74"/>
      <c r="K39" s="10"/>
      <c r="L39" s="74"/>
      <c r="M39" s="100" t="s">
        <v>107</v>
      </c>
      <c r="N39" s="97"/>
    </row>
    <row r="40" spans="1:14" ht="13.2" hidden="1" customHeight="1">
      <c r="A40" s="11"/>
      <c r="B40" s="12"/>
      <c r="C40" s="14"/>
      <c r="D40" s="6"/>
      <c r="E40" s="6"/>
      <c r="F40" s="6"/>
      <c r="G40" s="6"/>
      <c r="H40" s="6"/>
      <c r="I40" s="10"/>
      <c r="J40" s="74"/>
      <c r="K40" s="10"/>
      <c r="L40" s="74"/>
      <c r="M40" s="100" t="s">
        <v>108</v>
      </c>
      <c r="N40" s="97"/>
    </row>
    <row r="41" spans="1:14" ht="13.2" hidden="1" customHeight="1">
      <c r="A41" s="11"/>
      <c r="B41" s="12"/>
      <c r="C41" s="14"/>
      <c r="D41" s="6"/>
      <c r="E41" s="6"/>
      <c r="F41" s="6"/>
      <c r="G41" s="6"/>
      <c r="H41" s="6"/>
      <c r="I41" s="10"/>
      <c r="J41" s="74"/>
      <c r="K41" s="10"/>
      <c r="L41" s="74"/>
      <c r="M41" s="100" t="s">
        <v>109</v>
      </c>
      <c r="N41" s="97"/>
    </row>
    <row r="42" spans="1:14" ht="13.8" hidden="1" customHeight="1" thickBot="1">
      <c r="A42" s="11"/>
      <c r="B42" s="12"/>
      <c r="C42" s="14"/>
      <c r="D42" s="6"/>
      <c r="E42" s="6"/>
      <c r="F42" s="6"/>
      <c r="G42" s="6"/>
      <c r="H42" s="6"/>
      <c r="I42" s="10"/>
      <c r="J42" s="74"/>
      <c r="K42" s="10"/>
      <c r="L42" s="74"/>
      <c r="M42" s="99"/>
      <c r="N42" s="97"/>
    </row>
    <row r="43" spans="1:14" ht="12" hidden="1" customHeight="1" thickBot="1">
      <c r="B43" s="6"/>
      <c r="C43" s="244" t="s">
        <v>62</v>
      </c>
      <c r="D43" s="245"/>
      <c r="E43" s="245"/>
      <c r="F43" s="245"/>
      <c r="G43" s="245"/>
      <c r="H43" s="245"/>
      <c r="I43" s="102"/>
      <c r="J43" s="103">
        <f>SUM(J28:J42)</f>
        <v>0</v>
      </c>
      <c r="K43" s="102"/>
      <c r="L43" s="103">
        <f>SUM(L28:L42)</f>
        <v>0</v>
      </c>
      <c r="M43" s="97"/>
      <c r="N43" s="103">
        <f>SUM(N28:N42)</f>
        <v>0</v>
      </c>
    </row>
    <row r="44" spans="1:14" ht="23.25" hidden="1" customHeight="1" thickBot="1">
      <c r="B44" s="6"/>
      <c r="C44" s="237"/>
      <c r="D44" s="238"/>
      <c r="E44" s="238"/>
      <c r="F44" s="238"/>
      <c r="G44" s="238"/>
      <c r="H44" s="239"/>
      <c r="I44" s="25"/>
      <c r="J44" s="26"/>
      <c r="K44" s="25"/>
      <c r="L44" s="26"/>
    </row>
    <row r="45" spans="1:14" ht="13.5" hidden="1" customHeight="1">
      <c r="A45" s="11"/>
      <c r="B45" s="12"/>
      <c r="C45" s="14"/>
      <c r="D45" s="6"/>
      <c r="E45" s="5"/>
      <c r="F45" s="6"/>
      <c r="G45" s="6"/>
      <c r="H45" s="6"/>
      <c r="I45" s="25"/>
      <c r="J45" s="26"/>
      <c r="K45" s="25"/>
      <c r="L45" s="26"/>
    </row>
    <row r="46" spans="1:14" ht="13.8" hidden="1" customHeight="1" thickBot="1">
      <c r="B46" s="1"/>
      <c r="C46" s="20"/>
      <c r="D46" s="2"/>
      <c r="E46" s="5"/>
      <c r="F46" s="6"/>
      <c r="G46" s="6"/>
      <c r="H46" s="6"/>
    </row>
    <row r="47" spans="1:14" ht="13.5" hidden="1" customHeight="1" thickBot="1">
      <c r="A47" s="232" t="s">
        <v>62</v>
      </c>
      <c r="B47" s="233"/>
      <c r="C47" s="1"/>
      <c r="D47" s="2"/>
      <c r="E47" s="1"/>
      <c r="F47" s="1"/>
      <c r="G47" s="1"/>
      <c r="H47" s="1"/>
      <c r="I47" s="25"/>
      <c r="J47" s="26"/>
      <c r="K47" s="25"/>
      <c r="L47" s="26"/>
    </row>
    <row r="48" spans="1:14" ht="13.5" hidden="1" customHeight="1">
      <c r="A48" s="248" t="s">
        <v>150</v>
      </c>
      <c r="B48" s="249"/>
      <c r="C48" s="3"/>
      <c r="D48" s="4"/>
      <c r="E48" s="5"/>
      <c r="F48" s="6"/>
      <c r="G48" s="6"/>
      <c r="H48" s="6"/>
      <c r="I48" s="13" t="s">
        <v>150</v>
      </c>
      <c r="J48" s="96" t="s">
        <v>59</v>
      </c>
      <c r="K48" s="13" t="s">
        <v>151</v>
      </c>
      <c r="L48" s="96" t="s">
        <v>60</v>
      </c>
      <c r="M48" s="13" t="s">
        <v>152</v>
      </c>
      <c r="N48" s="98" t="s">
        <v>95</v>
      </c>
    </row>
    <row r="49" spans="1:14" ht="15" hidden="1" customHeight="1">
      <c r="A49" s="235" t="s">
        <v>151</v>
      </c>
      <c r="B49" s="236"/>
      <c r="C49" s="3"/>
      <c r="D49" s="4"/>
      <c r="E49" s="5"/>
      <c r="F49" s="6"/>
      <c r="G49" s="6"/>
      <c r="H49" s="6"/>
      <c r="I49" s="10" t="s">
        <v>33</v>
      </c>
      <c r="J49" s="73"/>
      <c r="K49" s="10" t="s">
        <v>45</v>
      </c>
      <c r="L49" s="73"/>
      <c r="M49" s="100" t="s">
        <v>96</v>
      </c>
      <c r="N49" s="97"/>
    </row>
    <row r="50" spans="1:14" ht="13.8" hidden="1" customHeight="1">
      <c r="A50" s="235" t="s">
        <v>152</v>
      </c>
      <c r="B50" s="236"/>
      <c r="C50" s="3"/>
      <c r="D50" s="4"/>
      <c r="E50" s="5"/>
      <c r="F50" s="6"/>
      <c r="G50" s="6"/>
      <c r="H50" s="6"/>
      <c r="I50" s="10" t="s">
        <v>34</v>
      </c>
      <c r="J50" s="73"/>
      <c r="K50" s="10" t="s">
        <v>46</v>
      </c>
      <c r="L50" s="73"/>
      <c r="M50" s="100" t="s">
        <v>97</v>
      </c>
      <c r="N50" s="97"/>
    </row>
    <row r="51" spans="1:14" ht="30.75" hidden="1" customHeight="1">
      <c r="A51" s="250" t="s">
        <v>135</v>
      </c>
      <c r="B51" s="251"/>
      <c r="C51" s="3"/>
      <c r="D51" s="4"/>
      <c r="E51" s="5"/>
      <c r="F51" s="6"/>
      <c r="G51" s="6"/>
      <c r="H51" s="6"/>
      <c r="I51" s="10" t="s">
        <v>35</v>
      </c>
      <c r="J51" s="73"/>
      <c r="K51" s="10" t="s">
        <v>47</v>
      </c>
      <c r="L51" s="73"/>
      <c r="M51" s="100" t="s">
        <v>98</v>
      </c>
      <c r="N51" s="97"/>
    </row>
    <row r="52" spans="1:14" ht="13.2" hidden="1" customHeight="1">
      <c r="A52" s="231" t="s">
        <v>0</v>
      </c>
      <c r="B52" s="231"/>
      <c r="C52" s="8"/>
      <c r="D52" s="4"/>
      <c r="E52" s="5"/>
      <c r="F52" s="6"/>
      <c r="G52" s="6"/>
      <c r="H52" s="6"/>
      <c r="I52" s="10" t="s">
        <v>36</v>
      </c>
      <c r="J52" s="73"/>
      <c r="K52" s="10" t="s">
        <v>48</v>
      </c>
      <c r="L52" s="73"/>
      <c r="M52" s="100" t="s">
        <v>99</v>
      </c>
      <c r="N52" s="97"/>
    </row>
    <row r="53" spans="1:14" ht="39" hidden="1" customHeight="1">
      <c r="A53" s="246" t="s">
        <v>137</v>
      </c>
      <c r="B53" s="247"/>
      <c r="C53" s="8"/>
      <c r="D53" s="240"/>
      <c r="E53" s="240"/>
      <c r="F53" s="240"/>
      <c r="G53" s="240"/>
      <c r="H53" s="241"/>
      <c r="I53" s="10" t="s">
        <v>37</v>
      </c>
      <c r="J53" s="73"/>
      <c r="K53" s="10" t="s">
        <v>49</v>
      </c>
      <c r="L53" s="73"/>
      <c r="M53" s="100" t="s">
        <v>100</v>
      </c>
      <c r="N53" s="97"/>
    </row>
    <row r="54" spans="1:14" ht="12" hidden="1" customHeight="1">
      <c r="A54" s="231" t="s">
        <v>1</v>
      </c>
      <c r="B54" s="231"/>
      <c r="C54" s="9"/>
      <c r="D54" s="6"/>
      <c r="E54" s="6"/>
      <c r="F54" s="6"/>
      <c r="G54" s="6"/>
      <c r="H54" s="6"/>
      <c r="I54" s="10" t="s">
        <v>38</v>
      </c>
      <c r="J54" s="73"/>
      <c r="K54" s="10" t="s">
        <v>50</v>
      </c>
      <c r="L54" s="73"/>
      <c r="M54" s="100" t="s">
        <v>101</v>
      </c>
      <c r="N54" s="97"/>
    </row>
    <row r="55" spans="1:14" ht="13.2" hidden="1" customHeight="1">
      <c r="A55" s="242" t="s">
        <v>55</v>
      </c>
      <c r="B55" s="243"/>
      <c r="C55" s="9"/>
      <c r="D55" s="6"/>
      <c r="E55" s="6"/>
      <c r="F55" s="6"/>
      <c r="G55" s="6"/>
      <c r="H55" s="6"/>
      <c r="I55" s="10" t="s">
        <v>39</v>
      </c>
      <c r="J55" s="74"/>
      <c r="K55" s="10" t="s">
        <v>51</v>
      </c>
      <c r="L55" s="74"/>
      <c r="M55" s="100" t="s">
        <v>102</v>
      </c>
      <c r="N55" s="97"/>
    </row>
    <row r="56" spans="1:14" ht="12.75" hidden="1" customHeight="1">
      <c r="A56" s="230" t="s">
        <v>2</v>
      </c>
      <c r="B56" s="231"/>
      <c r="C56" s="7" t="s">
        <v>3</v>
      </c>
      <c r="D56" s="6"/>
      <c r="E56" s="6"/>
      <c r="F56" s="6"/>
      <c r="G56" s="6"/>
      <c r="H56" s="6"/>
      <c r="I56" s="10" t="s">
        <v>40</v>
      </c>
      <c r="J56" s="74"/>
      <c r="K56" s="18" t="s">
        <v>52</v>
      </c>
      <c r="L56" s="74"/>
      <c r="M56" s="100" t="s">
        <v>103</v>
      </c>
      <c r="N56" s="97"/>
    </row>
    <row r="57" spans="1:14" ht="13.2" hidden="1" customHeight="1">
      <c r="A57" s="17"/>
      <c r="B57" s="21"/>
      <c r="C57" s="22"/>
      <c r="D57" s="6"/>
      <c r="E57" s="6"/>
      <c r="F57" s="6"/>
      <c r="G57" s="6"/>
      <c r="H57" s="6"/>
      <c r="I57" s="10" t="s">
        <v>41</v>
      </c>
      <c r="J57" s="74"/>
      <c r="K57" s="18" t="s">
        <v>53</v>
      </c>
      <c r="L57" s="74"/>
      <c r="M57" s="100" t="s">
        <v>104</v>
      </c>
      <c r="N57" s="97"/>
    </row>
    <row r="58" spans="1:14" ht="13.2" hidden="1" customHeight="1">
      <c r="A58" s="17" t="s">
        <v>4</v>
      </c>
      <c r="B58" s="27">
        <v>1620</v>
      </c>
      <c r="C58" s="15">
        <f>J64*B58</f>
        <v>0</v>
      </c>
      <c r="D58" s="6"/>
      <c r="E58" s="6"/>
      <c r="F58" s="6"/>
      <c r="G58" s="6"/>
      <c r="H58" s="6"/>
      <c r="I58" s="10" t="s">
        <v>42</v>
      </c>
      <c r="J58" s="74"/>
      <c r="K58" s="10" t="s">
        <v>54</v>
      </c>
      <c r="L58" s="74"/>
      <c r="M58" s="100" t="s">
        <v>105</v>
      </c>
      <c r="N58" s="97"/>
    </row>
    <row r="59" spans="1:14" ht="13.2" hidden="1" customHeight="1">
      <c r="A59" s="17" t="s">
        <v>5</v>
      </c>
      <c r="B59" s="28">
        <v>1806</v>
      </c>
      <c r="C59" s="15">
        <f>B59*L64</f>
        <v>0</v>
      </c>
      <c r="D59" s="6"/>
      <c r="E59" s="6"/>
      <c r="F59" s="6"/>
      <c r="G59" s="6"/>
      <c r="H59" s="6"/>
      <c r="I59" s="10" t="s">
        <v>43</v>
      </c>
      <c r="J59" s="74"/>
      <c r="K59" s="10"/>
      <c r="L59" s="74"/>
      <c r="M59" s="100" t="s">
        <v>106</v>
      </c>
      <c r="N59" s="97"/>
    </row>
    <row r="60" spans="1:14" ht="13.2" hidden="1" customHeight="1">
      <c r="A60" s="17" t="s">
        <v>129</v>
      </c>
      <c r="B60" s="28">
        <v>1916</v>
      </c>
      <c r="C60" s="15">
        <f>N64*B60</f>
        <v>0</v>
      </c>
      <c r="D60" s="6"/>
      <c r="E60" s="6"/>
      <c r="F60" s="6"/>
      <c r="G60" s="6"/>
      <c r="H60" s="6"/>
      <c r="I60" s="10" t="s">
        <v>44</v>
      </c>
      <c r="J60" s="74"/>
      <c r="K60" s="10"/>
      <c r="L60" s="74"/>
      <c r="M60" s="100" t="s">
        <v>107</v>
      </c>
      <c r="N60" s="97"/>
    </row>
    <row r="61" spans="1:14" ht="13.2" hidden="1" customHeight="1">
      <c r="A61" s="11"/>
      <c r="B61" s="12"/>
      <c r="C61" s="14"/>
      <c r="D61" s="6"/>
      <c r="E61" s="6"/>
      <c r="F61" s="6"/>
      <c r="G61" s="6"/>
      <c r="H61" s="6"/>
      <c r="I61" s="10"/>
      <c r="J61" s="74"/>
      <c r="K61" s="10"/>
      <c r="L61" s="74"/>
      <c r="M61" s="100" t="s">
        <v>108</v>
      </c>
      <c r="N61" s="97"/>
    </row>
    <row r="62" spans="1:14" ht="13.2" hidden="1" customHeight="1">
      <c r="A62" s="11"/>
      <c r="B62" s="12"/>
      <c r="C62" s="14"/>
      <c r="D62" s="6"/>
      <c r="E62" s="6"/>
      <c r="F62" s="6"/>
      <c r="G62" s="6"/>
      <c r="H62" s="6"/>
      <c r="I62" s="10"/>
      <c r="J62" s="74"/>
      <c r="K62" s="10"/>
      <c r="L62" s="74"/>
      <c r="M62" s="100" t="s">
        <v>109</v>
      </c>
      <c r="N62" s="97"/>
    </row>
    <row r="63" spans="1:14" ht="13.8" hidden="1" customHeight="1" thickBot="1">
      <c r="A63" s="11"/>
      <c r="B63" s="12"/>
      <c r="C63" s="14"/>
      <c r="D63" s="6"/>
      <c r="E63" s="6"/>
      <c r="F63" s="6"/>
      <c r="G63" s="6"/>
      <c r="H63" s="6"/>
      <c r="I63" s="10"/>
      <c r="J63" s="74"/>
      <c r="K63" s="10"/>
      <c r="L63" s="74"/>
      <c r="M63" s="99"/>
      <c r="N63" s="97"/>
    </row>
    <row r="64" spans="1:14" ht="12" hidden="1" customHeight="1" thickBot="1">
      <c r="B64" s="6"/>
      <c r="C64" s="244" t="s">
        <v>62</v>
      </c>
      <c r="D64" s="245"/>
      <c r="E64" s="245"/>
      <c r="F64" s="245"/>
      <c r="G64" s="245"/>
      <c r="H64" s="245"/>
      <c r="I64" s="102"/>
      <c r="J64" s="103">
        <f>SUM(J49:J63)</f>
        <v>0</v>
      </c>
      <c r="K64" s="102"/>
      <c r="L64" s="103">
        <f>SUM(L49:L63)</f>
        <v>0</v>
      </c>
      <c r="M64" s="97"/>
      <c r="N64" s="103">
        <f>SUM(N49:N63)</f>
        <v>0</v>
      </c>
    </row>
    <row r="65" spans="1:14" ht="23.25" hidden="1" customHeight="1" thickBot="1">
      <c r="B65" s="6"/>
      <c r="C65" s="237"/>
      <c r="D65" s="238"/>
      <c r="E65" s="238"/>
      <c r="F65" s="238"/>
      <c r="G65" s="238"/>
      <c r="H65" s="239"/>
      <c r="I65" s="25"/>
      <c r="J65" s="26"/>
      <c r="K65" s="25"/>
      <c r="L65" s="26"/>
    </row>
    <row r="66" spans="1:14" ht="13.8" hidden="1" customHeight="1" thickBot="1">
      <c r="B66" s="1"/>
      <c r="C66" s="20"/>
      <c r="D66" s="2"/>
      <c r="E66" s="5"/>
      <c r="F66" s="6"/>
      <c r="G66" s="6"/>
      <c r="H66" s="6"/>
    </row>
    <row r="67" spans="1:14" ht="13.5" hidden="1" customHeight="1" thickBot="1">
      <c r="A67" s="232" t="s">
        <v>62</v>
      </c>
      <c r="B67" s="233"/>
      <c r="C67" s="1"/>
      <c r="D67" s="2"/>
      <c r="E67" s="1"/>
      <c r="F67" s="1"/>
      <c r="G67" s="1"/>
      <c r="H67" s="1"/>
      <c r="I67" s="25"/>
      <c r="J67" s="26"/>
      <c r="K67" s="25"/>
      <c r="L67" s="26"/>
    </row>
    <row r="68" spans="1:14" ht="13.5" hidden="1" customHeight="1">
      <c r="A68" s="248" t="s">
        <v>199</v>
      </c>
      <c r="B68" s="249"/>
      <c r="C68" s="3"/>
      <c r="D68" s="4"/>
      <c r="E68" s="5"/>
      <c r="F68" s="6"/>
      <c r="G68" s="6"/>
      <c r="H68" s="6"/>
      <c r="I68" s="13" t="s">
        <v>199</v>
      </c>
      <c r="J68" s="96" t="s">
        <v>59</v>
      </c>
      <c r="K68" s="13" t="s">
        <v>200</v>
      </c>
      <c r="L68" s="96" t="s">
        <v>60</v>
      </c>
      <c r="M68" s="13" t="s">
        <v>201</v>
      </c>
      <c r="N68" s="98" t="s">
        <v>95</v>
      </c>
    </row>
    <row r="69" spans="1:14" ht="15" hidden="1" customHeight="1">
      <c r="A69" s="235" t="s">
        <v>200</v>
      </c>
      <c r="B69" s="236"/>
      <c r="C69" s="3"/>
      <c r="D69" s="4"/>
      <c r="E69" s="5"/>
      <c r="F69" s="6"/>
      <c r="G69" s="6"/>
      <c r="H69" s="6"/>
      <c r="I69" s="10" t="s">
        <v>33</v>
      </c>
      <c r="J69" s="73"/>
      <c r="K69" s="10" t="s">
        <v>45</v>
      </c>
      <c r="L69" s="73"/>
      <c r="M69" s="100" t="s">
        <v>96</v>
      </c>
      <c r="N69" s="97"/>
    </row>
    <row r="70" spans="1:14" ht="13.8" hidden="1" customHeight="1">
      <c r="A70" s="235" t="s">
        <v>201</v>
      </c>
      <c r="B70" s="236"/>
      <c r="C70" s="3"/>
      <c r="D70" s="4"/>
      <c r="E70" s="5"/>
      <c r="F70" s="6"/>
      <c r="G70" s="6"/>
      <c r="H70" s="6"/>
      <c r="I70" s="10" t="s">
        <v>34</v>
      </c>
      <c r="J70" s="73"/>
      <c r="K70" s="10" t="s">
        <v>46</v>
      </c>
      <c r="L70" s="73"/>
      <c r="M70" s="100" t="s">
        <v>97</v>
      </c>
      <c r="N70" s="97"/>
    </row>
    <row r="71" spans="1:14" ht="30.75" hidden="1" customHeight="1">
      <c r="A71" s="250" t="s">
        <v>135</v>
      </c>
      <c r="B71" s="251"/>
      <c r="C71" s="3"/>
      <c r="D71" s="4"/>
      <c r="E71" s="5"/>
      <c r="F71" s="6"/>
      <c r="G71" s="6"/>
      <c r="H71" s="6"/>
      <c r="I71" s="10" t="s">
        <v>35</v>
      </c>
      <c r="J71" s="73"/>
      <c r="K71" s="10" t="s">
        <v>47</v>
      </c>
      <c r="L71" s="73"/>
      <c r="M71" s="100" t="s">
        <v>98</v>
      </c>
      <c r="N71" s="97"/>
    </row>
    <row r="72" spans="1:14" ht="13.2" hidden="1" customHeight="1">
      <c r="A72" s="231" t="s">
        <v>0</v>
      </c>
      <c r="B72" s="231"/>
      <c r="C72" s="8"/>
      <c r="D72" s="4"/>
      <c r="E72" s="5"/>
      <c r="F72" s="6"/>
      <c r="G72" s="6"/>
      <c r="H72" s="6"/>
      <c r="I72" s="10" t="s">
        <v>36</v>
      </c>
      <c r="J72" s="73"/>
      <c r="K72" s="10" t="s">
        <v>48</v>
      </c>
      <c r="L72" s="73"/>
      <c r="M72" s="100" t="s">
        <v>99</v>
      </c>
      <c r="N72" s="97"/>
    </row>
    <row r="73" spans="1:14" ht="39" hidden="1" customHeight="1">
      <c r="A73" s="228" t="s">
        <v>136</v>
      </c>
      <c r="B73" s="229"/>
      <c r="C73" s="8"/>
      <c r="D73" s="240"/>
      <c r="E73" s="240"/>
      <c r="F73" s="240"/>
      <c r="G73" s="240"/>
      <c r="H73" s="241"/>
      <c r="I73" s="10" t="s">
        <v>37</v>
      </c>
      <c r="J73" s="73"/>
      <c r="K73" s="10" t="s">
        <v>49</v>
      </c>
      <c r="L73" s="73"/>
      <c r="M73" s="100" t="s">
        <v>100</v>
      </c>
      <c r="N73" s="97"/>
    </row>
    <row r="74" spans="1:14" ht="12" hidden="1" customHeight="1">
      <c r="A74" s="231" t="s">
        <v>1</v>
      </c>
      <c r="B74" s="231"/>
      <c r="C74" s="9"/>
      <c r="D74" s="6"/>
      <c r="E74" s="6"/>
      <c r="F74" s="6"/>
      <c r="G74" s="6"/>
      <c r="H74" s="6"/>
      <c r="I74" s="10" t="s">
        <v>38</v>
      </c>
      <c r="J74" s="73"/>
      <c r="K74" s="10" t="s">
        <v>50</v>
      </c>
      <c r="L74" s="73"/>
      <c r="M74" s="100" t="s">
        <v>101</v>
      </c>
      <c r="N74" s="97"/>
    </row>
    <row r="75" spans="1:14" ht="13.2" hidden="1" customHeight="1">
      <c r="A75" s="242" t="s">
        <v>55</v>
      </c>
      <c r="B75" s="243"/>
      <c r="C75" s="9"/>
      <c r="D75" s="6"/>
      <c r="E75" s="6"/>
      <c r="F75" s="6"/>
      <c r="G75" s="6"/>
      <c r="H75" s="6"/>
      <c r="I75" s="10" t="s">
        <v>39</v>
      </c>
      <c r="J75" s="74"/>
      <c r="K75" s="10" t="s">
        <v>51</v>
      </c>
      <c r="L75" s="74"/>
      <c r="M75" s="100" t="s">
        <v>102</v>
      </c>
      <c r="N75" s="97"/>
    </row>
    <row r="76" spans="1:14" ht="12.75" hidden="1" customHeight="1">
      <c r="A76" s="230" t="s">
        <v>2</v>
      </c>
      <c r="B76" s="231"/>
      <c r="C76" s="7" t="s">
        <v>3</v>
      </c>
      <c r="D76" s="6"/>
      <c r="E76" s="6"/>
      <c r="F76" s="6"/>
      <c r="G76" s="6"/>
      <c r="H76" s="6"/>
      <c r="I76" s="10" t="s">
        <v>40</v>
      </c>
      <c r="J76" s="74"/>
      <c r="K76" s="18" t="s">
        <v>52</v>
      </c>
      <c r="L76" s="74"/>
      <c r="M76" s="100" t="s">
        <v>103</v>
      </c>
      <c r="N76" s="97"/>
    </row>
    <row r="77" spans="1:14" ht="13.2" hidden="1" customHeight="1">
      <c r="A77" s="17"/>
      <c r="B77" s="21"/>
      <c r="C77" s="22"/>
      <c r="D77" s="6"/>
      <c r="E77" s="6"/>
      <c r="F77" s="6"/>
      <c r="G77" s="6"/>
      <c r="H77" s="6"/>
      <c r="I77" s="10" t="s">
        <v>41</v>
      </c>
      <c r="J77" s="74"/>
      <c r="K77" s="18" t="s">
        <v>53</v>
      </c>
      <c r="L77" s="74"/>
      <c r="M77" s="100" t="s">
        <v>104</v>
      </c>
      <c r="N77" s="97"/>
    </row>
    <row r="78" spans="1:14" ht="13.2" hidden="1" customHeight="1">
      <c r="A78" s="17" t="s">
        <v>4</v>
      </c>
      <c r="B78" s="27">
        <v>1620</v>
      </c>
      <c r="C78" s="15">
        <f>J84*B78</f>
        <v>0</v>
      </c>
      <c r="D78" s="6"/>
      <c r="E78" s="6"/>
      <c r="F78" s="6"/>
      <c r="G78" s="6"/>
      <c r="H78" s="6"/>
      <c r="I78" s="10" t="s">
        <v>42</v>
      </c>
      <c r="J78" s="74"/>
      <c r="K78" s="10" t="s">
        <v>54</v>
      </c>
      <c r="L78" s="74"/>
      <c r="M78" s="100" t="s">
        <v>105</v>
      </c>
      <c r="N78" s="97"/>
    </row>
    <row r="79" spans="1:14" ht="13.2" hidden="1" customHeight="1">
      <c r="A79" s="17" t="s">
        <v>5</v>
      </c>
      <c r="B79" s="28">
        <v>1806</v>
      </c>
      <c r="C79" s="15">
        <f>B79*L84</f>
        <v>0</v>
      </c>
      <c r="D79" s="6"/>
      <c r="E79" s="6"/>
      <c r="F79" s="6"/>
      <c r="G79" s="6"/>
      <c r="H79" s="6"/>
      <c r="I79" s="10" t="s">
        <v>43</v>
      </c>
      <c r="J79" s="74"/>
      <c r="K79" s="10"/>
      <c r="L79" s="74"/>
      <c r="M79" s="100" t="s">
        <v>106</v>
      </c>
      <c r="N79" s="97"/>
    </row>
    <row r="80" spans="1:14" ht="13.2" hidden="1" customHeight="1">
      <c r="A80" s="17" t="s">
        <v>129</v>
      </c>
      <c r="B80" s="28">
        <v>1916</v>
      </c>
      <c r="C80" s="15">
        <f>N84*B80</f>
        <v>0</v>
      </c>
      <c r="D80" s="6"/>
      <c r="E80" s="6"/>
      <c r="F80" s="6"/>
      <c r="G80" s="6"/>
      <c r="H80" s="6"/>
      <c r="I80" s="10" t="s">
        <v>44</v>
      </c>
      <c r="J80" s="74"/>
      <c r="K80" s="10"/>
      <c r="L80" s="74"/>
      <c r="M80" s="100" t="s">
        <v>107</v>
      </c>
      <c r="N80" s="97"/>
    </row>
    <row r="81" spans="1:14" ht="13.2" hidden="1" customHeight="1">
      <c r="A81" s="11"/>
      <c r="B81" s="12"/>
      <c r="C81" s="14"/>
      <c r="D81" s="6"/>
      <c r="E81" s="6"/>
      <c r="F81" s="6"/>
      <c r="G81" s="6"/>
      <c r="H81" s="6"/>
      <c r="I81" s="10"/>
      <c r="J81" s="74"/>
      <c r="K81" s="10"/>
      <c r="L81" s="74"/>
      <c r="M81" s="100" t="s">
        <v>108</v>
      </c>
      <c r="N81" s="97"/>
    </row>
    <row r="82" spans="1:14" ht="13.2" hidden="1" customHeight="1">
      <c r="A82" s="11"/>
      <c r="B82" s="12"/>
      <c r="C82" s="14"/>
      <c r="D82" s="6"/>
      <c r="E82" s="6"/>
      <c r="F82" s="6"/>
      <c r="G82" s="6"/>
      <c r="H82" s="6"/>
      <c r="I82" s="10"/>
      <c r="J82" s="74"/>
      <c r="K82" s="10"/>
      <c r="L82" s="74"/>
      <c r="M82" s="100" t="s">
        <v>109</v>
      </c>
      <c r="N82" s="97"/>
    </row>
    <row r="83" spans="1:14" ht="13.8" hidden="1" customHeight="1" thickBot="1">
      <c r="A83" s="11"/>
      <c r="B83" s="12"/>
      <c r="C83" s="14"/>
      <c r="D83" s="6"/>
      <c r="E83" s="6"/>
      <c r="F83" s="6"/>
      <c r="G83" s="6"/>
      <c r="H83" s="6"/>
      <c r="I83" s="10"/>
      <c r="J83" s="74"/>
      <c r="K83" s="10"/>
      <c r="L83" s="74"/>
      <c r="M83" s="99"/>
      <c r="N83" s="97"/>
    </row>
    <row r="84" spans="1:14" ht="12" hidden="1" customHeight="1" thickBot="1">
      <c r="B84" s="6"/>
      <c r="C84" s="244" t="s">
        <v>62</v>
      </c>
      <c r="D84" s="245"/>
      <c r="E84" s="245"/>
      <c r="F84" s="245"/>
      <c r="G84" s="245"/>
      <c r="H84" s="245"/>
      <c r="I84" s="102"/>
      <c r="J84" s="103">
        <f>SUM(J69:J83)</f>
        <v>0</v>
      </c>
      <c r="K84" s="102"/>
      <c r="L84" s="103">
        <f>SUM(L69:L83)</f>
        <v>0</v>
      </c>
      <c r="M84" s="97"/>
      <c r="N84" s="103">
        <f>SUM(N69:N83)</f>
        <v>0</v>
      </c>
    </row>
    <row r="85" spans="1:14" ht="23.25" hidden="1" customHeight="1" thickBot="1">
      <c r="B85" s="6"/>
      <c r="C85" s="237"/>
      <c r="D85" s="238"/>
      <c r="E85" s="238"/>
      <c r="F85" s="238"/>
      <c r="G85" s="238"/>
      <c r="H85" s="239"/>
      <c r="I85" s="25"/>
      <c r="J85" s="26"/>
      <c r="K85" s="25"/>
      <c r="L85" s="26"/>
    </row>
    <row r="86" spans="1:14" s="30" customFormat="1" ht="12.75" customHeight="1">
      <c r="B86" s="257" t="s">
        <v>22</v>
      </c>
      <c r="C86" s="258"/>
    </row>
    <row r="87" spans="1:14" s="30" customFormat="1">
      <c r="B87" s="255">
        <f>SUM('Блузки '!C14:C16,C37:C39,C58:C60,C78:C80)</f>
        <v>0</v>
      </c>
      <c r="C87" s="256"/>
    </row>
    <row r="90" spans="1:14" ht="13.2" hidden="1" customHeight="1"/>
    <row r="91" spans="1:14" ht="13.2" hidden="1" customHeight="1"/>
    <row r="92" spans="1:14" ht="13.2" hidden="1" customHeight="1"/>
    <row r="93" spans="1:14" ht="13.2" hidden="1" customHeight="1"/>
    <row r="94" spans="1:14" ht="13.2" hidden="1" customHeight="1"/>
    <row r="95" spans="1:14" ht="13.2" hidden="1" customHeight="1"/>
    <row r="96" spans="1:14" ht="13.2" hidden="1" customHeight="1"/>
    <row r="97" ht="13.2" hidden="1" customHeight="1"/>
    <row r="98" ht="13.2" hidden="1" customHeight="1"/>
    <row r="99" ht="13.2" hidden="1" customHeight="1"/>
    <row r="100" ht="13.2" hidden="1" customHeight="1"/>
    <row r="101" ht="13.2" hidden="1" customHeight="1"/>
    <row r="102" ht="13.2" hidden="1" customHeight="1"/>
    <row r="103" ht="13.2" hidden="1" customHeight="1"/>
    <row r="104" ht="13.2" hidden="1" customHeight="1"/>
    <row r="105" ht="13.2" hidden="1" customHeight="1"/>
    <row r="106" ht="13.2" hidden="1" customHeight="1"/>
    <row r="107" ht="13.2" hidden="1" customHeight="1"/>
    <row r="108" ht="13.2" hidden="1" customHeight="1"/>
  </sheetData>
  <mergeCells count="53">
    <mergeCell ref="B87:C87"/>
    <mergeCell ref="A71:B71"/>
    <mergeCell ref="A72:B72"/>
    <mergeCell ref="C85:H85"/>
    <mergeCell ref="A73:B73"/>
    <mergeCell ref="D73:H73"/>
    <mergeCell ref="B86:C86"/>
    <mergeCell ref="A74:B74"/>
    <mergeCell ref="A75:B75"/>
    <mergeCell ref="A76:B76"/>
    <mergeCell ref="C84:H84"/>
    <mergeCell ref="A50:B50"/>
    <mergeCell ref="A49:B49"/>
    <mergeCell ref="A51:B51"/>
    <mergeCell ref="R4:T15"/>
    <mergeCell ref="A8:B8"/>
    <mergeCell ref="A9:B9"/>
    <mergeCell ref="A29:B29"/>
    <mergeCell ref="A28:B28"/>
    <mergeCell ref="A7:B7"/>
    <mergeCell ref="A26:B26"/>
    <mergeCell ref="A10:B10"/>
    <mergeCell ref="A27:B27"/>
    <mergeCell ref="C23:H23"/>
    <mergeCell ref="A30:B30"/>
    <mergeCell ref="C24:H24"/>
    <mergeCell ref="A48:B48"/>
    <mergeCell ref="A67:B67"/>
    <mergeCell ref="A68:B68"/>
    <mergeCell ref="A69:B69"/>
    <mergeCell ref="A70:B70"/>
    <mergeCell ref="A52:B52"/>
    <mergeCell ref="B2:M2"/>
    <mergeCell ref="A4:B4"/>
    <mergeCell ref="A5:B5"/>
    <mergeCell ref="A6:B6"/>
    <mergeCell ref="C65:H65"/>
    <mergeCell ref="D53:H53"/>
    <mergeCell ref="A54:B54"/>
    <mergeCell ref="A55:B55"/>
    <mergeCell ref="A34:B34"/>
    <mergeCell ref="C44:H44"/>
    <mergeCell ref="A11:B11"/>
    <mergeCell ref="A12:B12"/>
    <mergeCell ref="C43:H43"/>
    <mergeCell ref="A56:B56"/>
    <mergeCell ref="C64:H64"/>
    <mergeCell ref="A53:B53"/>
    <mergeCell ref="A32:B32"/>
    <mergeCell ref="A35:B35"/>
    <mergeCell ref="A47:B47"/>
    <mergeCell ref="A33:B33"/>
    <mergeCell ref="A31:B31"/>
  </mergeCells>
  <phoneticPr fontId="3" type="noConversion"/>
  <pageMargins left="0.39370078740157483" right="0.27559055118110237" top="0.6692913385826772" bottom="0.74803149606299213" header="0.27559055118110237" footer="0.31496062992125984"/>
  <pageSetup paperSize="9" scale="67" orientation="landscape" r:id="rId1"/>
  <rowBreaks count="1" manualBreakCount="1">
    <brk id="45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B2:F10"/>
  <sheetViews>
    <sheetView zoomScale="85" zoomScaleNormal="85" workbookViewId="0">
      <selection activeCell="B6" sqref="B6"/>
    </sheetView>
  </sheetViews>
  <sheetFormatPr defaultRowHeight="13.2"/>
  <cols>
    <col min="6" max="6" width="27" customWidth="1"/>
    <col min="9" max="9" width="8.88671875" customWidth="1"/>
  </cols>
  <sheetData>
    <row r="2" spans="2:6" ht="13.8">
      <c r="B2" s="186" t="s">
        <v>239</v>
      </c>
    </row>
    <row r="3" spans="2:6" ht="13.8">
      <c r="B3" s="186" t="s">
        <v>238</v>
      </c>
    </row>
    <row r="4" spans="2:6" ht="13.8">
      <c r="B4" s="186" t="s">
        <v>240</v>
      </c>
    </row>
    <row r="5" spans="2:6" ht="20.399999999999999">
      <c r="B5" s="187" t="s">
        <v>241</v>
      </c>
    </row>
    <row r="8" spans="2:6" ht="282" customHeight="1" thickBot="1"/>
    <row r="9" spans="2:6" ht="13.8" thickBot="1">
      <c r="F9" s="174" t="s">
        <v>227</v>
      </c>
    </row>
    <row r="10" spans="2:6" ht="25.2" thickBot="1">
      <c r="F10" s="173">
        <f>'Блузки '!B87+'Юбки '!B48+Сарафаны!B44+'Жилеты,джемперы футр'!B45+'Джемперы дев.'!B244+брюки!B48+бабочки!C43+'физ-ра'!B20+Жакеты!B35</f>
        <v>0</v>
      </c>
    </row>
  </sheetData>
  <phoneticPr fontId="3" type="noConversion"/>
  <hyperlinks>
    <hyperlink ref="B5" r:id="rId1" display="http://www.nashaforma.ru/manufacturers-list/sort/45/"/>
  </hyperlinks>
  <pageMargins left="0.74803149606299213" right="0.74803149606299213" top="0.98425196850393704" bottom="0.98425196850393704" header="0.51181102362204722" footer="0.51181102362204722"/>
  <pageSetup paperSize="9" scale="85" orientation="landscape" horizontalDpi="200" verticalDpi="200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65"/>
  <sheetViews>
    <sheetView topLeftCell="A10" zoomScaleSheetLayoutView="100" workbookViewId="0">
      <selection activeCell="C21" sqref="C21:H21"/>
    </sheetView>
  </sheetViews>
  <sheetFormatPr defaultColWidth="9.109375" defaultRowHeight="13.2"/>
  <cols>
    <col min="1" max="1" width="9.88671875" style="30" customWidth="1"/>
    <col min="2" max="2" width="10.88671875" style="30" customWidth="1"/>
    <col min="3" max="3" width="12.44140625" style="30" customWidth="1"/>
    <col min="4" max="7" width="9.109375" style="30"/>
    <col min="8" max="8" width="9" style="30" customWidth="1"/>
    <col min="9" max="9" width="11.5546875" style="30" hidden="1" customWidth="1"/>
    <col min="10" max="10" width="11.88671875" style="30" hidden="1" customWidth="1"/>
    <col min="11" max="11" width="11.33203125" style="30" customWidth="1"/>
    <col min="12" max="13" width="10.5546875" style="30" customWidth="1"/>
    <col min="14" max="14" width="10.33203125" style="30" customWidth="1"/>
    <col min="15" max="15" width="11" style="30" customWidth="1"/>
    <col min="16" max="16" width="13.33203125" style="30" customWidth="1"/>
    <col min="17" max="17" width="12.109375" style="30" customWidth="1"/>
    <col min="18" max="16384" width="9.109375" style="30"/>
  </cols>
  <sheetData>
    <row r="1" spans="1:16" ht="75" customHeight="1" thickBot="1">
      <c r="K1" s="158" t="s">
        <v>210</v>
      </c>
      <c r="L1" s="117" t="s">
        <v>59</v>
      </c>
      <c r="M1" s="160" t="s">
        <v>210</v>
      </c>
      <c r="N1" s="117" t="s">
        <v>60</v>
      </c>
      <c r="O1" s="161" t="s">
        <v>211</v>
      </c>
      <c r="P1" s="117" t="s">
        <v>95</v>
      </c>
    </row>
    <row r="2" spans="1:16">
      <c r="I2" s="37" t="s">
        <v>25</v>
      </c>
      <c r="J2" s="62"/>
      <c r="K2" s="54" t="s">
        <v>143</v>
      </c>
      <c r="L2" s="124" t="s">
        <v>229</v>
      </c>
      <c r="M2" s="104" t="s">
        <v>144</v>
      </c>
      <c r="N2" s="124" t="s">
        <v>229</v>
      </c>
      <c r="O2" s="104" t="s">
        <v>145</v>
      </c>
      <c r="P2" s="124" t="s">
        <v>229</v>
      </c>
    </row>
    <row r="3" spans="1:16" ht="27.75" customHeight="1">
      <c r="A3" s="261" t="s">
        <v>143</v>
      </c>
      <c r="B3" s="262"/>
      <c r="C3" s="31"/>
      <c r="D3" s="32"/>
      <c r="E3" s="33"/>
      <c r="F3" s="34"/>
      <c r="G3" s="34"/>
      <c r="H3" s="34"/>
      <c r="I3" s="37" t="s">
        <v>26</v>
      </c>
      <c r="J3" s="62"/>
      <c r="K3" s="55" t="s">
        <v>33</v>
      </c>
      <c r="L3" s="164"/>
      <c r="M3" s="37" t="s">
        <v>45</v>
      </c>
      <c r="N3" s="37"/>
      <c r="O3" s="38" t="s">
        <v>96</v>
      </c>
      <c r="P3" s="38"/>
    </row>
    <row r="4" spans="1:16" ht="13.8">
      <c r="A4" s="261" t="s">
        <v>144</v>
      </c>
      <c r="B4" s="262"/>
      <c r="C4" s="31"/>
      <c r="D4" s="32"/>
      <c r="E4" s="33"/>
      <c r="F4" s="34"/>
      <c r="G4" s="34"/>
      <c r="H4" s="34"/>
      <c r="I4" s="37" t="s">
        <v>27</v>
      </c>
      <c r="J4" s="62"/>
      <c r="K4" s="55" t="s">
        <v>34</v>
      </c>
      <c r="L4" s="164"/>
      <c r="M4" s="37" t="s">
        <v>46</v>
      </c>
      <c r="N4" s="37"/>
      <c r="O4" s="38" t="s">
        <v>97</v>
      </c>
      <c r="P4" s="38"/>
    </row>
    <row r="5" spans="1:16" ht="13.8">
      <c r="A5" s="261" t="s">
        <v>145</v>
      </c>
      <c r="B5" s="262"/>
      <c r="C5" s="31"/>
      <c r="D5" s="32"/>
      <c r="E5" s="33"/>
      <c r="F5" s="34"/>
      <c r="G5" s="34"/>
      <c r="H5" s="34"/>
      <c r="I5" s="37" t="s">
        <v>28</v>
      </c>
      <c r="J5" s="62"/>
      <c r="K5" s="55" t="s">
        <v>35</v>
      </c>
      <c r="L5" s="164"/>
      <c r="M5" s="37" t="s">
        <v>47</v>
      </c>
      <c r="N5" s="37"/>
      <c r="O5" s="38" t="s">
        <v>98</v>
      </c>
      <c r="P5" s="38"/>
    </row>
    <row r="6" spans="1:16" ht="13.8">
      <c r="A6" s="263"/>
      <c r="B6" s="264"/>
      <c r="C6" s="39"/>
      <c r="D6" s="32"/>
      <c r="E6" s="33"/>
      <c r="F6" s="34"/>
      <c r="G6" s="34"/>
      <c r="H6" s="34"/>
      <c r="I6" s="37" t="s">
        <v>29</v>
      </c>
      <c r="J6" s="62"/>
      <c r="K6" s="55" t="s">
        <v>36</v>
      </c>
      <c r="L6" s="164"/>
      <c r="M6" s="37" t="s">
        <v>48</v>
      </c>
      <c r="N6" s="37"/>
      <c r="O6" s="38" t="s">
        <v>99</v>
      </c>
      <c r="P6" s="38"/>
    </row>
    <row r="7" spans="1:16" ht="24" customHeight="1">
      <c r="A7" s="265" t="s">
        <v>0</v>
      </c>
      <c r="B7" s="265"/>
      <c r="C7" s="39"/>
      <c r="D7" s="32"/>
      <c r="E7" s="34"/>
      <c r="F7" s="34"/>
      <c r="G7" s="34"/>
      <c r="H7" s="34"/>
      <c r="I7" s="37" t="s">
        <v>30</v>
      </c>
      <c r="J7" s="122"/>
      <c r="K7" s="118" t="s">
        <v>37</v>
      </c>
      <c r="L7" s="166"/>
      <c r="M7" s="123" t="s">
        <v>49</v>
      </c>
      <c r="N7" s="123"/>
      <c r="O7" s="38" t="s">
        <v>100</v>
      </c>
      <c r="P7" s="38"/>
    </row>
    <row r="8" spans="1:16" ht="27" customHeight="1">
      <c r="A8" s="259" t="s">
        <v>198</v>
      </c>
      <c r="B8" s="260"/>
      <c r="C8" s="41"/>
      <c r="D8" s="34"/>
      <c r="E8" s="34"/>
      <c r="F8" s="34"/>
      <c r="G8" s="34"/>
      <c r="H8" s="34"/>
      <c r="I8" s="37"/>
      <c r="J8" s="122"/>
      <c r="K8" s="55" t="s">
        <v>38</v>
      </c>
      <c r="L8" s="164"/>
      <c r="M8" s="37" t="s">
        <v>50</v>
      </c>
      <c r="N8" s="37"/>
      <c r="O8" s="38" t="s">
        <v>101</v>
      </c>
      <c r="P8" s="38"/>
    </row>
    <row r="9" spans="1:16">
      <c r="A9" s="265" t="s">
        <v>1</v>
      </c>
      <c r="B9" s="265"/>
      <c r="C9" s="41"/>
      <c r="D9" s="34"/>
      <c r="E9" s="34"/>
      <c r="F9" s="34"/>
      <c r="G9" s="34"/>
      <c r="H9" s="34"/>
      <c r="I9" s="37"/>
      <c r="J9" s="122"/>
      <c r="K9" s="55" t="s">
        <v>39</v>
      </c>
      <c r="L9" s="164"/>
      <c r="M9" s="37" t="s">
        <v>51</v>
      </c>
      <c r="N9" s="37"/>
      <c r="O9" s="38" t="s">
        <v>102</v>
      </c>
      <c r="P9" s="38"/>
    </row>
    <row r="10" spans="1:16">
      <c r="A10" s="268" t="s">
        <v>55</v>
      </c>
      <c r="B10" s="269"/>
      <c r="C10" s="42" t="s">
        <v>3</v>
      </c>
      <c r="D10" s="34"/>
      <c r="E10" s="34"/>
      <c r="F10" s="34"/>
      <c r="G10" s="34"/>
      <c r="H10" s="34"/>
      <c r="I10" s="37"/>
      <c r="J10" s="122"/>
      <c r="K10" s="55" t="s">
        <v>40</v>
      </c>
      <c r="L10" s="164"/>
      <c r="M10" s="38" t="s">
        <v>52</v>
      </c>
      <c r="N10" s="38"/>
      <c r="O10" s="38" t="s">
        <v>103</v>
      </c>
      <c r="P10" s="38"/>
    </row>
    <row r="11" spans="1:16">
      <c r="A11" s="270" t="s">
        <v>2</v>
      </c>
      <c r="B11" s="265"/>
      <c r="C11" s="45"/>
      <c r="D11" s="34"/>
      <c r="E11" s="34"/>
      <c r="F11" s="34"/>
      <c r="G11" s="34"/>
      <c r="H11" s="34"/>
      <c r="I11" s="37"/>
      <c r="J11" s="122"/>
      <c r="K11" s="55" t="s">
        <v>41</v>
      </c>
      <c r="L11" s="164"/>
      <c r="M11" s="38" t="s">
        <v>53</v>
      </c>
      <c r="N11" s="38"/>
      <c r="O11" s="38" t="s">
        <v>104</v>
      </c>
      <c r="P11" s="38"/>
    </row>
    <row r="12" spans="1:16">
      <c r="A12" s="43"/>
      <c r="C12" s="47"/>
      <c r="D12" s="34"/>
      <c r="E12" s="34"/>
      <c r="F12" s="34"/>
      <c r="G12" s="34"/>
      <c r="H12" s="34"/>
      <c r="I12" s="37"/>
      <c r="J12" s="122"/>
      <c r="K12" s="55" t="s">
        <v>42</v>
      </c>
      <c r="L12" s="164"/>
      <c r="M12" s="37" t="s">
        <v>54</v>
      </c>
      <c r="N12" s="37"/>
      <c r="O12" s="38" t="s">
        <v>105</v>
      </c>
      <c r="P12" s="38"/>
    </row>
    <row r="13" spans="1:16">
      <c r="A13" s="43" t="s">
        <v>4</v>
      </c>
      <c r="B13" s="93">
        <v>1474</v>
      </c>
      <c r="C13" s="47">
        <f>B13*L21</f>
        <v>0</v>
      </c>
      <c r="D13" s="34"/>
      <c r="E13" s="34"/>
      <c r="F13" s="34"/>
      <c r="G13" s="34"/>
      <c r="H13" s="34"/>
      <c r="I13" s="37"/>
      <c r="J13" s="122"/>
      <c r="K13" s="55" t="s">
        <v>43</v>
      </c>
      <c r="L13" s="164"/>
      <c r="M13" s="37"/>
      <c r="N13" s="37"/>
      <c r="O13" s="38" t="s">
        <v>138</v>
      </c>
      <c r="P13" s="38"/>
    </row>
    <row r="14" spans="1:16">
      <c r="A14" s="43" t="s">
        <v>5</v>
      </c>
      <c r="B14" s="93">
        <v>1716</v>
      </c>
      <c r="C14" s="47">
        <f>B14*N21</f>
        <v>0</v>
      </c>
      <c r="D14" s="34"/>
      <c r="E14" s="34"/>
      <c r="F14" s="34"/>
      <c r="G14" s="34"/>
      <c r="H14" s="34"/>
      <c r="I14" s="36"/>
      <c r="J14" s="51">
        <f>SUM(J2:J13)</f>
        <v>0</v>
      </c>
      <c r="K14" s="55" t="s">
        <v>44</v>
      </c>
      <c r="L14" s="164"/>
      <c r="M14" s="37"/>
      <c r="N14" s="37"/>
      <c r="O14" s="38" t="s">
        <v>139</v>
      </c>
      <c r="P14" s="38"/>
    </row>
    <row r="15" spans="1:16">
      <c r="A15" s="43" t="s">
        <v>129</v>
      </c>
      <c r="B15" s="93">
        <v>2068</v>
      </c>
      <c r="C15" s="45">
        <f>B15*P21</f>
        <v>0</v>
      </c>
      <c r="D15" s="34"/>
      <c r="E15" s="34"/>
      <c r="F15" s="34"/>
      <c r="G15" s="34"/>
      <c r="H15" s="34"/>
      <c r="K15" s="55"/>
      <c r="L15" s="164"/>
      <c r="M15" s="37"/>
      <c r="N15" s="37"/>
      <c r="O15" s="38" t="s">
        <v>140</v>
      </c>
      <c r="P15" s="38"/>
    </row>
    <row r="16" spans="1:16">
      <c r="A16" s="48"/>
      <c r="B16" s="49"/>
      <c r="K16" s="55"/>
      <c r="L16" s="164"/>
      <c r="M16" s="37"/>
      <c r="N16" s="37"/>
      <c r="O16" s="38" t="s">
        <v>141</v>
      </c>
      <c r="P16" s="38"/>
    </row>
    <row r="17" spans="1:18">
      <c r="B17" s="34"/>
      <c r="C17" s="119"/>
      <c r="K17" s="55"/>
      <c r="L17" s="164"/>
      <c r="M17" s="37"/>
      <c r="N17" s="37"/>
      <c r="O17" s="38" t="s">
        <v>106</v>
      </c>
      <c r="P17" s="38"/>
    </row>
    <row r="18" spans="1:18">
      <c r="B18" s="34"/>
      <c r="C18" s="119"/>
      <c r="K18" s="55"/>
      <c r="L18" s="164"/>
      <c r="M18" s="37"/>
      <c r="N18" s="37"/>
      <c r="O18" s="37" t="s">
        <v>107</v>
      </c>
      <c r="P18" s="37"/>
    </row>
    <row r="19" spans="1:18">
      <c r="B19" s="34"/>
      <c r="C19" s="119"/>
      <c r="K19" s="55"/>
      <c r="L19" s="164"/>
      <c r="M19" s="37"/>
      <c r="N19" s="37"/>
      <c r="O19" s="37"/>
      <c r="P19" s="37"/>
    </row>
    <row r="20" spans="1:18" ht="13.8" thickBot="1">
      <c r="B20" s="34"/>
      <c r="C20" s="119"/>
      <c r="K20" s="55"/>
      <c r="L20" s="164"/>
      <c r="M20" s="37"/>
      <c r="N20" s="37"/>
      <c r="O20" s="37"/>
      <c r="P20" s="37"/>
    </row>
    <row r="21" spans="1:18" ht="13.8" thickBot="1">
      <c r="B21" s="34"/>
      <c r="C21" s="271" t="s">
        <v>142</v>
      </c>
      <c r="D21" s="272"/>
      <c r="E21" s="272"/>
      <c r="F21" s="272"/>
      <c r="G21" s="272"/>
      <c r="H21" s="273"/>
      <c r="K21" s="56"/>
      <c r="L21" s="167">
        <f>SUM(L3:L20)</f>
        <v>0</v>
      </c>
      <c r="M21" s="58"/>
      <c r="N21" s="58">
        <f>SUM(N3:N20)</f>
        <v>0</v>
      </c>
      <c r="O21" s="120"/>
      <c r="P21" s="120">
        <f>SUM(P3:P20)</f>
        <v>0</v>
      </c>
    </row>
    <row r="22" spans="1:18">
      <c r="B22" s="34"/>
      <c r="C22" s="119"/>
      <c r="D22" s="119"/>
      <c r="E22" s="119"/>
      <c r="F22" s="119"/>
      <c r="G22" s="119"/>
      <c r="H22" s="119"/>
      <c r="K22" s="39"/>
      <c r="L22" s="59"/>
      <c r="M22" s="59"/>
      <c r="N22" s="39"/>
      <c r="O22" s="59"/>
      <c r="P22" s="59"/>
      <c r="Q22" s="121"/>
      <c r="R22" s="59"/>
    </row>
    <row r="23" spans="1:18" ht="13.8" thickBot="1">
      <c r="B23" s="34"/>
      <c r="C23" s="119"/>
      <c r="D23" s="119"/>
      <c r="E23" s="119"/>
      <c r="F23" s="119"/>
      <c r="G23" s="119"/>
      <c r="H23" s="119"/>
      <c r="K23" s="39"/>
      <c r="L23" s="59"/>
      <c r="M23" s="59"/>
      <c r="N23" s="39"/>
      <c r="O23" s="59"/>
      <c r="P23" s="59"/>
      <c r="Q23" s="121"/>
      <c r="R23" s="59"/>
    </row>
    <row r="24" spans="1:18" ht="69" customHeight="1" thickBot="1">
      <c r="K24" s="158" t="s">
        <v>210</v>
      </c>
      <c r="L24" s="117" t="s">
        <v>59</v>
      </c>
      <c r="M24" s="160" t="s">
        <v>210</v>
      </c>
      <c r="N24" s="117" t="s">
        <v>60</v>
      </c>
      <c r="O24" s="182" t="s">
        <v>211</v>
      </c>
      <c r="P24" s="183" t="s">
        <v>95</v>
      </c>
    </row>
    <row r="25" spans="1:18" ht="13.8">
      <c r="I25" s="37" t="s">
        <v>25</v>
      </c>
      <c r="J25" s="62"/>
      <c r="K25" s="54" t="s">
        <v>146</v>
      </c>
      <c r="L25" s="159" t="s">
        <v>231</v>
      </c>
      <c r="M25" s="104" t="s">
        <v>147</v>
      </c>
      <c r="N25" s="159" t="s">
        <v>231</v>
      </c>
      <c r="O25" s="266" t="s">
        <v>233</v>
      </c>
      <c r="P25" s="267"/>
    </row>
    <row r="26" spans="1:18" ht="27.75" customHeight="1">
      <c r="A26" s="261" t="s">
        <v>146</v>
      </c>
      <c r="B26" s="262"/>
      <c r="C26" s="31"/>
      <c r="D26" s="32"/>
      <c r="E26" s="33"/>
      <c r="F26" s="34"/>
      <c r="G26" s="34"/>
      <c r="H26" s="34"/>
      <c r="I26" s="37" t="s">
        <v>26</v>
      </c>
      <c r="J26" s="62"/>
      <c r="K26" s="55" t="s">
        <v>33</v>
      </c>
      <c r="L26" s="71"/>
      <c r="M26" s="37" t="s">
        <v>45</v>
      </c>
      <c r="N26" s="71"/>
      <c r="O26" s="38" t="s">
        <v>96</v>
      </c>
      <c r="P26" s="38"/>
    </row>
    <row r="27" spans="1:18" ht="13.8">
      <c r="A27" s="261" t="s">
        <v>147</v>
      </c>
      <c r="B27" s="262"/>
      <c r="C27" s="31"/>
      <c r="D27" s="32"/>
      <c r="E27" s="33"/>
      <c r="F27" s="34"/>
      <c r="G27" s="34"/>
      <c r="H27" s="34"/>
      <c r="I27" s="37" t="s">
        <v>27</v>
      </c>
      <c r="J27" s="62"/>
      <c r="K27" s="55" t="s">
        <v>34</v>
      </c>
      <c r="L27" s="71"/>
      <c r="M27" s="37" t="s">
        <v>46</v>
      </c>
      <c r="N27" s="71"/>
      <c r="O27" s="38" t="s">
        <v>97</v>
      </c>
      <c r="P27" s="38"/>
    </row>
    <row r="28" spans="1:18" ht="13.8">
      <c r="A28" s="261" t="s">
        <v>230</v>
      </c>
      <c r="B28" s="262"/>
      <c r="C28" s="31"/>
      <c r="D28" s="32"/>
      <c r="E28" s="33"/>
      <c r="F28" s="34"/>
      <c r="G28" s="34"/>
      <c r="H28" s="34"/>
      <c r="I28" s="37" t="s">
        <v>28</v>
      </c>
      <c r="J28" s="62"/>
      <c r="K28" s="55" t="s">
        <v>35</v>
      </c>
      <c r="L28" s="71"/>
      <c r="M28" s="37" t="s">
        <v>47</v>
      </c>
      <c r="N28" s="71"/>
      <c r="O28" s="38" t="s">
        <v>98</v>
      </c>
      <c r="P28" s="38"/>
    </row>
    <row r="29" spans="1:18" ht="13.8">
      <c r="A29" s="263"/>
      <c r="B29" s="264"/>
      <c r="C29" s="39"/>
      <c r="D29" s="32"/>
      <c r="E29" s="33"/>
      <c r="F29" s="34"/>
      <c r="G29" s="34"/>
      <c r="H29" s="34"/>
      <c r="I29" s="37" t="s">
        <v>29</v>
      </c>
      <c r="J29" s="62"/>
      <c r="K29" s="55" t="s">
        <v>36</v>
      </c>
      <c r="L29" s="71"/>
      <c r="M29" s="37" t="s">
        <v>48</v>
      </c>
      <c r="N29" s="71"/>
      <c r="O29" s="38" t="s">
        <v>99</v>
      </c>
      <c r="P29" s="38"/>
    </row>
    <row r="30" spans="1:18" ht="24" customHeight="1">
      <c r="A30" s="265" t="s">
        <v>0</v>
      </c>
      <c r="B30" s="265"/>
      <c r="C30" s="39"/>
      <c r="D30" s="32"/>
      <c r="E30" s="34"/>
      <c r="F30" s="34"/>
      <c r="G30" s="34"/>
      <c r="H30" s="34"/>
      <c r="I30" s="37" t="s">
        <v>30</v>
      </c>
      <c r="J30" s="122"/>
      <c r="K30" s="118" t="s">
        <v>37</v>
      </c>
      <c r="L30" s="71"/>
      <c r="M30" s="123" t="s">
        <v>49</v>
      </c>
      <c r="N30" s="71"/>
      <c r="O30" s="38" t="s">
        <v>100</v>
      </c>
      <c r="P30" s="38"/>
    </row>
    <row r="31" spans="1:18" ht="28.5" customHeight="1">
      <c r="A31" s="259" t="s">
        <v>236</v>
      </c>
      <c r="B31" s="260"/>
      <c r="C31" s="41"/>
      <c r="D31" s="34"/>
      <c r="E31" s="34"/>
      <c r="F31" s="34"/>
      <c r="G31" s="34"/>
      <c r="H31" s="34"/>
      <c r="I31" s="37"/>
      <c r="J31" s="122"/>
      <c r="K31" s="55" t="s">
        <v>38</v>
      </c>
      <c r="L31" s="71"/>
      <c r="M31" s="37" t="s">
        <v>50</v>
      </c>
      <c r="N31" s="71"/>
      <c r="O31" s="38" t="s">
        <v>101</v>
      </c>
      <c r="P31" s="38"/>
    </row>
    <row r="32" spans="1:18">
      <c r="A32" s="265" t="s">
        <v>1</v>
      </c>
      <c r="B32" s="265"/>
      <c r="C32" s="41"/>
      <c r="D32" s="34"/>
      <c r="E32" s="34"/>
      <c r="F32" s="34"/>
      <c r="G32" s="34"/>
      <c r="H32" s="34"/>
      <c r="I32" s="37"/>
      <c r="J32" s="122"/>
      <c r="K32" s="55" t="s">
        <v>39</v>
      </c>
      <c r="L32" s="92"/>
      <c r="M32" s="37" t="s">
        <v>51</v>
      </c>
      <c r="N32" s="92"/>
      <c r="O32" s="38" t="s">
        <v>102</v>
      </c>
      <c r="P32" s="38"/>
    </row>
    <row r="33" spans="1:16">
      <c r="A33" s="268" t="s">
        <v>55</v>
      </c>
      <c r="B33" s="269"/>
      <c r="C33" s="42" t="s">
        <v>3</v>
      </c>
      <c r="D33" s="34"/>
      <c r="E33" s="34"/>
      <c r="F33" s="34"/>
      <c r="G33" s="34"/>
      <c r="H33" s="34"/>
      <c r="I33" s="37"/>
      <c r="J33" s="122"/>
      <c r="K33" s="55" t="s">
        <v>40</v>
      </c>
      <c r="L33" s="92"/>
      <c r="M33" s="38" t="s">
        <v>52</v>
      </c>
      <c r="N33" s="92"/>
      <c r="O33" s="38" t="s">
        <v>103</v>
      </c>
      <c r="P33" s="38"/>
    </row>
    <row r="34" spans="1:16">
      <c r="A34" s="270" t="s">
        <v>2</v>
      </c>
      <c r="B34" s="265"/>
      <c r="C34" s="45"/>
      <c r="D34" s="34"/>
      <c r="E34" s="34"/>
      <c r="F34" s="34"/>
      <c r="G34" s="34"/>
      <c r="H34" s="34"/>
      <c r="I34" s="37"/>
      <c r="J34" s="122"/>
      <c r="K34" s="55" t="s">
        <v>41</v>
      </c>
      <c r="L34" s="92"/>
      <c r="M34" s="38" t="s">
        <v>53</v>
      </c>
      <c r="N34" s="92"/>
      <c r="O34" s="38" t="s">
        <v>104</v>
      </c>
      <c r="P34" s="38"/>
    </row>
    <row r="35" spans="1:16">
      <c r="A35" s="43"/>
      <c r="C35" s="47"/>
      <c r="D35" s="34"/>
      <c r="E35" s="34"/>
      <c r="F35" s="34"/>
      <c r="G35" s="34"/>
      <c r="H35" s="34"/>
      <c r="I35" s="37"/>
      <c r="J35" s="122"/>
      <c r="K35" s="55" t="s">
        <v>42</v>
      </c>
      <c r="L35" s="92"/>
      <c r="M35" s="37" t="s">
        <v>54</v>
      </c>
      <c r="N35" s="92"/>
      <c r="O35" s="38" t="s">
        <v>105</v>
      </c>
      <c r="P35" s="38"/>
    </row>
    <row r="36" spans="1:16">
      <c r="A36" s="43" t="s">
        <v>4</v>
      </c>
      <c r="B36" s="93">
        <v>1474</v>
      </c>
      <c r="C36" s="47">
        <f>B36*L45</f>
        <v>0</v>
      </c>
      <c r="D36" s="34"/>
      <c r="E36" s="34"/>
      <c r="F36" s="34"/>
      <c r="G36" s="34"/>
      <c r="H36" s="34"/>
      <c r="I36" s="37"/>
      <c r="J36" s="122"/>
      <c r="K36" s="55" t="s">
        <v>43</v>
      </c>
      <c r="L36" s="92"/>
      <c r="M36" s="37"/>
      <c r="N36" s="92"/>
      <c r="O36" s="38" t="s">
        <v>138</v>
      </c>
      <c r="P36" s="38"/>
    </row>
    <row r="37" spans="1:16">
      <c r="A37" s="43" t="s">
        <v>5</v>
      </c>
      <c r="B37" s="93">
        <v>1716</v>
      </c>
      <c r="C37" s="47">
        <f>B37*N45</f>
        <v>0</v>
      </c>
      <c r="D37" s="34"/>
      <c r="E37" s="34"/>
      <c r="F37" s="34"/>
      <c r="G37" s="34"/>
      <c r="H37" s="34"/>
      <c r="I37" s="36"/>
      <c r="J37" s="51">
        <f>SUM(J25:J36)</f>
        <v>0</v>
      </c>
      <c r="K37" s="55" t="s">
        <v>44</v>
      </c>
      <c r="L37" s="92"/>
      <c r="M37" s="37"/>
      <c r="N37" s="92"/>
      <c r="O37" s="38" t="s">
        <v>139</v>
      </c>
      <c r="P37" s="38"/>
    </row>
    <row r="38" spans="1:16">
      <c r="A38" s="43" t="s">
        <v>129</v>
      </c>
      <c r="B38" s="93">
        <v>2068</v>
      </c>
      <c r="C38" s="45">
        <f>B38*P45</f>
        <v>0</v>
      </c>
      <c r="D38" s="34"/>
      <c r="E38" s="34"/>
      <c r="F38" s="34"/>
      <c r="G38" s="34"/>
      <c r="H38" s="34"/>
      <c r="K38" s="55"/>
      <c r="L38" s="92"/>
      <c r="M38" s="37"/>
      <c r="N38" s="92"/>
      <c r="O38" s="38" t="s">
        <v>140</v>
      </c>
      <c r="P38" s="38"/>
    </row>
    <row r="39" spans="1:16">
      <c r="A39" s="48"/>
      <c r="B39" s="49"/>
      <c r="K39" s="55"/>
      <c r="L39" s="92"/>
      <c r="M39" s="37"/>
      <c r="N39" s="92"/>
      <c r="O39" s="38" t="s">
        <v>141</v>
      </c>
      <c r="P39" s="38"/>
    </row>
    <row r="40" spans="1:16">
      <c r="B40" s="34"/>
      <c r="C40" s="119"/>
      <c r="K40" s="55"/>
      <c r="L40" s="92"/>
      <c r="M40" s="37"/>
      <c r="N40" s="92"/>
      <c r="O40" s="38" t="s">
        <v>106</v>
      </c>
      <c r="P40" s="38"/>
    </row>
    <row r="41" spans="1:16">
      <c r="B41" s="34"/>
      <c r="C41" s="119"/>
      <c r="K41" s="55"/>
      <c r="L41" s="92"/>
      <c r="M41" s="37"/>
      <c r="N41" s="92"/>
      <c r="O41" s="37" t="s">
        <v>107</v>
      </c>
      <c r="P41" s="37"/>
    </row>
    <row r="42" spans="1:16">
      <c r="B42" s="34"/>
      <c r="C42" s="119"/>
      <c r="K42" s="55"/>
      <c r="L42" s="92"/>
      <c r="M42" s="37"/>
      <c r="N42" s="92"/>
      <c r="O42" s="37"/>
      <c r="P42" s="37"/>
    </row>
    <row r="43" spans="1:16">
      <c r="B43" s="34"/>
      <c r="C43" s="119"/>
      <c r="K43" s="55"/>
      <c r="L43" s="92"/>
      <c r="M43" s="37"/>
      <c r="N43" s="92"/>
      <c r="O43" s="37"/>
      <c r="P43" s="37"/>
    </row>
    <row r="44" spans="1:16" ht="13.8" thickBot="1">
      <c r="B44" s="34"/>
      <c r="C44" s="119"/>
      <c r="K44" s="55"/>
      <c r="L44" s="92"/>
      <c r="M44" s="37"/>
      <c r="N44" s="92"/>
      <c r="O44" s="37"/>
      <c r="P44" s="37"/>
    </row>
    <row r="45" spans="1:16" ht="13.8" thickBot="1">
      <c r="B45" s="34"/>
      <c r="C45" s="271" t="s">
        <v>223</v>
      </c>
      <c r="D45" s="272"/>
      <c r="E45" s="272"/>
      <c r="F45" s="272"/>
      <c r="G45" s="272"/>
      <c r="H45" s="273"/>
      <c r="K45" s="56"/>
      <c r="L45" s="79">
        <f>SUM(L26:L44)</f>
        <v>0</v>
      </c>
      <c r="M45" s="58"/>
      <c r="N45" s="79">
        <f>SUM(N26:N44)</f>
        <v>0</v>
      </c>
      <c r="O45" s="120"/>
      <c r="P45" s="120">
        <f>SUM(P26:P44)</f>
        <v>0</v>
      </c>
    </row>
    <row r="47" spans="1:16" ht="74.25" customHeight="1">
      <c r="B47" s="257" t="s">
        <v>22</v>
      </c>
      <c r="C47" s="258"/>
    </row>
    <row r="48" spans="1:16">
      <c r="B48" s="255">
        <f>SUM(C13:C15,C36:C38)</f>
        <v>0</v>
      </c>
      <c r="C48" s="256"/>
    </row>
    <row r="49" ht="27.75" customHeight="1"/>
    <row r="53" ht="24" customHeight="1"/>
    <row r="54" ht="30" customHeight="1"/>
    <row r="68" ht="13.95" customHeight="1"/>
    <row r="70" ht="72" customHeight="1"/>
    <row r="72" ht="27.75" customHeight="1"/>
    <row r="76" ht="24" customHeight="1"/>
    <row r="77" ht="32.25" customHeight="1"/>
    <row r="91" ht="13.95" customHeight="1"/>
    <row r="93" ht="69" customHeight="1"/>
    <row r="95" ht="27.75" customHeight="1"/>
    <row r="99" ht="24" customHeight="1"/>
    <row r="100" ht="36.75" customHeight="1"/>
    <row r="114" ht="13.95" customHeight="1"/>
    <row r="116" ht="64.5" customHeight="1"/>
    <row r="118" ht="27.75" customHeight="1"/>
    <row r="122" ht="24" customHeight="1"/>
    <row r="123" ht="44.25" customHeight="1"/>
    <row r="137" ht="13.95" customHeight="1"/>
    <row r="140" ht="64.5" customHeight="1"/>
    <row r="142" ht="14.25" customHeight="1"/>
    <row r="146" ht="24" customHeight="1"/>
    <row r="147" ht="13.5" customHeight="1"/>
    <row r="148" ht="27" customHeight="1"/>
    <row r="161" ht="13.95" customHeight="1"/>
    <row r="165" ht="12.75" customHeight="1"/>
  </sheetData>
  <mergeCells count="23">
    <mergeCell ref="B48:C48"/>
    <mergeCell ref="C21:H21"/>
    <mergeCell ref="A29:B29"/>
    <mergeCell ref="C45:H45"/>
    <mergeCell ref="B47:C47"/>
    <mergeCell ref="A34:B34"/>
    <mergeCell ref="A32:B32"/>
    <mergeCell ref="A33:B33"/>
    <mergeCell ref="A31:B31"/>
    <mergeCell ref="A27:B27"/>
    <mergeCell ref="A30:B30"/>
    <mergeCell ref="A28:B28"/>
    <mergeCell ref="O25:P25"/>
    <mergeCell ref="A26:B26"/>
    <mergeCell ref="A9:B9"/>
    <mergeCell ref="A10:B10"/>
    <mergeCell ref="A11:B11"/>
    <mergeCell ref="A8:B8"/>
    <mergeCell ref="A4:B4"/>
    <mergeCell ref="A3:B3"/>
    <mergeCell ref="A5:B5"/>
    <mergeCell ref="A6:B6"/>
    <mergeCell ref="A7:B7"/>
  </mergeCells>
  <phoneticPr fontId="3" type="noConversion"/>
  <pageMargins left="0.70866141732283472" right="0.70866141732283472" top="0.74803149606299213" bottom="0.74803149606299213" header="0.31496062992125984" footer="0.31496062992125984"/>
  <pageSetup paperSize="9" scale="55" orientation="landscape" verticalDpi="200" r:id="rId1"/>
  <rowBreaks count="1" manualBreakCount="1">
    <brk id="164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C00000"/>
  </sheetPr>
  <dimension ref="A1:R44"/>
  <sheetViews>
    <sheetView showGridLines="0" tabSelected="1" view="pageBreakPreview" topLeftCell="A10" zoomScaleSheetLayoutView="100" workbookViewId="0">
      <selection activeCell="B32" sqref="B32:B34"/>
    </sheetView>
  </sheetViews>
  <sheetFormatPr defaultRowHeight="13.2"/>
  <cols>
    <col min="1" max="1" width="7.88671875" customWidth="1"/>
    <col min="2" max="2" width="7.5546875" customWidth="1"/>
    <col min="3" max="3" width="11.6640625" customWidth="1"/>
    <col min="8" max="8" width="5.6640625" customWidth="1"/>
    <col min="9" max="9" width="14" hidden="1" customWidth="1"/>
    <col min="10" max="10" width="11.6640625" hidden="1" customWidth="1"/>
    <col min="11" max="11" width="12.44140625" customWidth="1"/>
    <col min="12" max="12" width="10.6640625" customWidth="1"/>
    <col min="13" max="13" width="12.88671875" customWidth="1"/>
    <col min="14" max="14" width="10.33203125" customWidth="1"/>
    <col min="15" max="15" width="11.109375" customWidth="1"/>
    <col min="16" max="16" width="10.6640625" customWidth="1"/>
    <col min="22" max="22" width="7.109375" customWidth="1"/>
  </cols>
  <sheetData>
    <row r="1" spans="1:18" ht="54.6" customHeight="1" thickBot="1">
      <c r="A1" s="23"/>
      <c r="B1" s="23"/>
      <c r="C1" s="23"/>
      <c r="D1" s="23"/>
      <c r="E1" s="23"/>
      <c r="F1" s="23"/>
      <c r="G1" s="23"/>
      <c r="H1" s="23"/>
      <c r="I1" s="23"/>
      <c r="J1" s="23"/>
      <c r="K1" s="177" t="s">
        <v>210</v>
      </c>
      <c r="L1" s="117" t="s">
        <v>59</v>
      </c>
      <c r="M1" s="177" t="s">
        <v>210</v>
      </c>
      <c r="N1" s="124" t="s">
        <v>60</v>
      </c>
      <c r="O1" s="178" t="s">
        <v>211</v>
      </c>
      <c r="P1" s="117" t="s">
        <v>95</v>
      </c>
      <c r="Q1" s="16"/>
      <c r="R1" s="16"/>
    </row>
    <row r="2" spans="1:18" s="30" customFormat="1">
      <c r="I2" s="37" t="s">
        <v>25</v>
      </c>
      <c r="J2" s="62"/>
      <c r="K2" s="163" t="s">
        <v>158</v>
      </c>
      <c r="L2" s="176" t="s">
        <v>231</v>
      </c>
      <c r="M2" s="163" t="s">
        <v>153</v>
      </c>
      <c r="N2" s="176" t="s">
        <v>231</v>
      </c>
      <c r="O2" s="163" t="s">
        <v>154</v>
      </c>
      <c r="P2" s="175" t="s">
        <v>231</v>
      </c>
    </row>
    <row r="3" spans="1:18" s="30" customFormat="1" ht="27.75" customHeight="1">
      <c r="A3" s="261" t="s">
        <v>158</v>
      </c>
      <c r="B3" s="262"/>
      <c r="C3" s="31"/>
      <c r="D3" s="32"/>
      <c r="E3" s="33"/>
      <c r="F3" s="34"/>
      <c r="G3" s="34"/>
      <c r="H3" s="34"/>
      <c r="I3" s="37" t="s">
        <v>26</v>
      </c>
      <c r="J3" s="62"/>
      <c r="K3" s="55" t="s">
        <v>33</v>
      </c>
      <c r="L3" s="71"/>
      <c r="M3" s="37" t="s">
        <v>45</v>
      </c>
      <c r="N3" s="71"/>
      <c r="O3" s="38" t="s">
        <v>96</v>
      </c>
      <c r="P3" s="106"/>
    </row>
    <row r="4" spans="1:18" s="30" customFormat="1" ht="15.6">
      <c r="A4" s="261" t="s">
        <v>159</v>
      </c>
      <c r="B4" s="262"/>
      <c r="C4" s="31"/>
      <c r="D4" s="32"/>
      <c r="E4" s="33"/>
      <c r="F4" s="34"/>
      <c r="G4" s="34"/>
      <c r="H4" s="34"/>
      <c r="I4" s="37" t="s">
        <v>27</v>
      </c>
      <c r="J4" s="62"/>
      <c r="K4" s="55" t="s">
        <v>34</v>
      </c>
      <c r="L4" s="71"/>
      <c r="M4" s="189" t="s">
        <v>242</v>
      </c>
      <c r="N4" s="71"/>
      <c r="O4" s="38" t="s">
        <v>97</v>
      </c>
      <c r="P4" s="106"/>
    </row>
    <row r="5" spans="1:18" s="30" customFormat="1" ht="13.8">
      <c r="A5" s="261" t="s">
        <v>160</v>
      </c>
      <c r="B5" s="262"/>
      <c r="C5" s="31"/>
      <c r="D5" s="32"/>
      <c r="E5" s="33"/>
      <c r="F5" s="34"/>
      <c r="G5" s="34"/>
      <c r="H5" s="34"/>
      <c r="I5" s="37" t="s">
        <v>28</v>
      </c>
      <c r="J5" s="62"/>
      <c r="K5" s="55" t="s">
        <v>35</v>
      </c>
      <c r="L5" s="71"/>
      <c r="M5" s="37" t="s">
        <v>47</v>
      </c>
      <c r="N5" s="71"/>
      <c r="O5" s="38" t="s">
        <v>98</v>
      </c>
      <c r="P5" s="106"/>
    </row>
    <row r="6" spans="1:18" s="30" customFormat="1" ht="13.8">
      <c r="A6" s="263"/>
      <c r="B6" s="264"/>
      <c r="C6" s="39"/>
      <c r="D6" s="32"/>
      <c r="E6" s="33"/>
      <c r="F6" s="34"/>
      <c r="G6" s="34"/>
      <c r="H6" s="34"/>
      <c r="I6" s="37" t="s">
        <v>29</v>
      </c>
      <c r="J6" s="62"/>
      <c r="K6" s="55" t="s">
        <v>36</v>
      </c>
      <c r="L6" s="71"/>
      <c r="M6" s="37" t="s">
        <v>48</v>
      </c>
      <c r="N6" s="71"/>
      <c r="O6" s="38" t="s">
        <v>99</v>
      </c>
      <c r="P6" s="106"/>
    </row>
    <row r="7" spans="1:18" s="30" customFormat="1" ht="24" customHeight="1">
      <c r="A7" s="265" t="s">
        <v>0</v>
      </c>
      <c r="B7" s="265"/>
      <c r="C7" s="39"/>
      <c r="D7" s="32"/>
      <c r="E7" s="34"/>
      <c r="F7" s="34"/>
      <c r="G7" s="34"/>
      <c r="H7" s="34"/>
      <c r="I7" s="37" t="s">
        <v>30</v>
      </c>
      <c r="J7" s="122"/>
      <c r="K7" s="118" t="s">
        <v>37</v>
      </c>
      <c r="L7" s="71"/>
      <c r="M7" s="123" t="s">
        <v>49</v>
      </c>
      <c r="N7" s="71"/>
      <c r="O7" s="38" t="s">
        <v>100</v>
      </c>
      <c r="P7" s="106"/>
    </row>
    <row r="8" spans="1:18" s="30" customFormat="1" ht="29.25" customHeight="1">
      <c r="A8" s="259" t="s">
        <v>198</v>
      </c>
      <c r="B8" s="260"/>
      <c r="C8" s="41"/>
      <c r="D8" s="34"/>
      <c r="E8" s="34"/>
      <c r="F8" s="34"/>
      <c r="G8" s="34"/>
      <c r="H8" s="34"/>
      <c r="I8" s="37"/>
      <c r="J8" s="122"/>
      <c r="K8" s="55" t="s">
        <v>38</v>
      </c>
      <c r="L8" s="71"/>
      <c r="M8" s="37" t="s">
        <v>50</v>
      </c>
      <c r="N8" s="71"/>
      <c r="O8" s="38" t="s">
        <v>101</v>
      </c>
      <c r="P8" s="106"/>
    </row>
    <row r="9" spans="1:18" s="30" customFormat="1">
      <c r="A9" s="265" t="s">
        <v>1</v>
      </c>
      <c r="B9" s="265"/>
      <c r="C9" s="41"/>
      <c r="D9" s="34"/>
      <c r="E9" s="34"/>
      <c r="F9" s="34"/>
      <c r="G9" s="34"/>
      <c r="H9" s="34"/>
      <c r="I9" s="37"/>
      <c r="J9" s="122"/>
      <c r="K9" s="55" t="s">
        <v>39</v>
      </c>
      <c r="L9" s="92"/>
      <c r="M9" s="37" t="s">
        <v>51</v>
      </c>
      <c r="N9" s="92"/>
      <c r="O9" s="38" t="s">
        <v>102</v>
      </c>
      <c r="P9" s="107"/>
    </row>
    <row r="10" spans="1:18" s="30" customFormat="1">
      <c r="A10" s="268" t="s">
        <v>55</v>
      </c>
      <c r="B10" s="269"/>
      <c r="C10" s="42" t="s">
        <v>3</v>
      </c>
      <c r="D10" s="34"/>
      <c r="E10" s="34"/>
      <c r="F10" s="34"/>
      <c r="G10" s="34"/>
      <c r="H10" s="34"/>
      <c r="I10" s="37"/>
      <c r="J10" s="122"/>
      <c r="K10" s="55" t="s">
        <v>40</v>
      </c>
      <c r="L10" s="92"/>
      <c r="M10" s="38" t="s">
        <v>52</v>
      </c>
      <c r="N10" s="92"/>
      <c r="O10" s="38" t="s">
        <v>103</v>
      </c>
      <c r="P10" s="107"/>
    </row>
    <row r="11" spans="1:18" s="30" customFormat="1">
      <c r="A11" s="270" t="s">
        <v>2</v>
      </c>
      <c r="B11" s="265"/>
      <c r="C11" s="45"/>
      <c r="D11" s="34"/>
      <c r="E11" s="34"/>
      <c r="F11" s="34"/>
      <c r="G11" s="34"/>
      <c r="H11" s="34"/>
      <c r="I11" s="37"/>
      <c r="J11" s="122"/>
      <c r="K11" s="55" t="s">
        <v>41</v>
      </c>
      <c r="L11" s="92"/>
      <c r="M11" s="38" t="s">
        <v>53</v>
      </c>
      <c r="N11" s="92"/>
      <c r="O11" s="38" t="s">
        <v>104</v>
      </c>
      <c r="P11" s="107"/>
    </row>
    <row r="12" spans="1:18" s="30" customFormat="1">
      <c r="A12" s="43"/>
      <c r="C12" s="47"/>
      <c r="D12" s="34"/>
      <c r="E12" s="34"/>
      <c r="F12" s="34"/>
      <c r="G12" s="34"/>
      <c r="H12" s="34"/>
      <c r="I12" s="37"/>
      <c r="J12" s="122"/>
      <c r="K12" s="55" t="s">
        <v>42</v>
      </c>
      <c r="L12" s="92"/>
      <c r="M12" s="37" t="s">
        <v>54</v>
      </c>
      <c r="N12" s="92"/>
      <c r="O12" s="38" t="s">
        <v>105</v>
      </c>
      <c r="P12" s="107"/>
    </row>
    <row r="13" spans="1:18" s="30" customFormat="1">
      <c r="A13" s="43" t="s">
        <v>4</v>
      </c>
      <c r="B13" s="93">
        <v>2660</v>
      </c>
      <c r="C13" s="47">
        <f>B13*L19</f>
        <v>0</v>
      </c>
      <c r="D13" s="34"/>
      <c r="E13" s="34"/>
      <c r="F13" s="34"/>
      <c r="G13" s="34"/>
      <c r="H13" s="34"/>
      <c r="I13" s="37"/>
      <c r="J13" s="122"/>
      <c r="K13" s="55" t="s">
        <v>43</v>
      </c>
      <c r="L13" s="92"/>
      <c r="M13" s="37"/>
      <c r="N13" s="92"/>
      <c r="O13" s="38" t="s">
        <v>138</v>
      </c>
      <c r="P13" s="107"/>
    </row>
    <row r="14" spans="1:18" s="30" customFormat="1">
      <c r="A14" s="154" t="s">
        <v>5</v>
      </c>
      <c r="B14" s="93">
        <v>3000</v>
      </c>
      <c r="C14" s="47">
        <f>B14*N19</f>
        <v>0</v>
      </c>
      <c r="D14" s="34"/>
      <c r="E14" s="34"/>
      <c r="F14" s="34"/>
      <c r="G14" s="34"/>
      <c r="H14" s="34"/>
      <c r="I14" s="36"/>
      <c r="J14" s="51">
        <f>SUM(J2:J13)</f>
        <v>0</v>
      </c>
      <c r="K14" s="55" t="s">
        <v>44</v>
      </c>
      <c r="L14" s="92"/>
      <c r="M14" s="37"/>
      <c r="N14" s="92"/>
      <c r="O14" s="38" t="s">
        <v>139</v>
      </c>
      <c r="P14" s="107"/>
    </row>
    <row r="15" spans="1:18" s="30" customFormat="1">
      <c r="A15" s="43" t="s">
        <v>232</v>
      </c>
      <c r="B15" s="93">
        <v>3245</v>
      </c>
      <c r="C15" s="47">
        <f>B15*P19</f>
        <v>0</v>
      </c>
      <c r="D15" s="34"/>
      <c r="E15" s="34"/>
      <c r="F15" s="34"/>
      <c r="G15" s="34"/>
      <c r="H15" s="34"/>
      <c r="K15" s="55"/>
      <c r="L15" s="92"/>
      <c r="M15" s="37"/>
      <c r="N15" s="92"/>
      <c r="O15" s="38" t="s">
        <v>140</v>
      </c>
      <c r="P15" s="107"/>
    </row>
    <row r="16" spans="1:18" s="30" customFormat="1">
      <c r="A16" s="48"/>
      <c r="B16" s="49"/>
      <c r="K16" s="55"/>
      <c r="L16" s="92"/>
      <c r="M16" s="37"/>
      <c r="N16" s="92"/>
      <c r="O16" s="38" t="s">
        <v>141</v>
      </c>
      <c r="P16" s="107"/>
    </row>
    <row r="17" spans="1:16" s="30" customFormat="1">
      <c r="B17" s="34"/>
      <c r="C17" s="119"/>
      <c r="K17" s="55"/>
      <c r="L17" s="92"/>
      <c r="M17" s="37"/>
      <c r="N17" s="92"/>
      <c r="O17" s="38" t="s">
        <v>106</v>
      </c>
      <c r="P17" s="107"/>
    </row>
    <row r="18" spans="1:16" s="30" customFormat="1" ht="13.8" thickBot="1">
      <c r="B18" s="34"/>
      <c r="C18" s="119"/>
      <c r="K18" s="55"/>
      <c r="L18" s="92"/>
      <c r="M18" s="37"/>
      <c r="N18" s="92"/>
      <c r="O18" s="37" t="s">
        <v>107</v>
      </c>
      <c r="P18" s="107"/>
    </row>
    <row r="19" spans="1:16" s="30" customFormat="1" ht="13.8" thickBot="1">
      <c r="B19" s="34"/>
      <c r="C19" s="271"/>
      <c r="D19" s="272"/>
      <c r="E19" s="272"/>
      <c r="F19" s="272"/>
      <c r="G19" s="272"/>
      <c r="H19" s="273"/>
      <c r="K19" s="56"/>
      <c r="L19" s="79">
        <f>SUM(L3:L14)</f>
        <v>0</v>
      </c>
      <c r="M19" s="58"/>
      <c r="N19" s="79">
        <f>SUM(N3:N12)</f>
        <v>0</v>
      </c>
      <c r="O19" s="153"/>
      <c r="P19" s="179">
        <f>SUM(P3:P18)</f>
        <v>0</v>
      </c>
    </row>
    <row r="20" spans="1:16" ht="66.599999999999994" thickBot="1">
      <c r="K20" s="158" t="s">
        <v>210</v>
      </c>
      <c r="L20" s="117" t="s">
        <v>59</v>
      </c>
      <c r="M20" s="158" t="s">
        <v>210</v>
      </c>
      <c r="N20" s="181" t="s">
        <v>60</v>
      </c>
      <c r="O20" s="182" t="s">
        <v>211</v>
      </c>
      <c r="P20" s="183" t="s">
        <v>95</v>
      </c>
    </row>
    <row r="21" spans="1:16">
      <c r="K21" s="54" t="s">
        <v>155</v>
      </c>
      <c r="L21" s="176" t="s">
        <v>231</v>
      </c>
      <c r="M21" s="54" t="s">
        <v>156</v>
      </c>
      <c r="N21" s="176" t="s">
        <v>231</v>
      </c>
      <c r="O21" s="163" t="s">
        <v>157</v>
      </c>
      <c r="P21" s="180" t="s">
        <v>231</v>
      </c>
    </row>
    <row r="22" spans="1:16" s="30" customFormat="1" ht="27.75" customHeight="1">
      <c r="A22" s="261" t="s">
        <v>155</v>
      </c>
      <c r="B22" s="262"/>
      <c r="C22" s="31"/>
      <c r="D22" s="32"/>
      <c r="E22" s="33"/>
      <c r="F22" s="34"/>
      <c r="G22" s="34"/>
      <c r="H22" s="34"/>
      <c r="I22" s="37" t="s">
        <v>26</v>
      </c>
      <c r="J22" s="62"/>
      <c r="K22" s="55" t="s">
        <v>33</v>
      </c>
      <c r="L22" s="71"/>
      <c r="M22" s="37" t="s">
        <v>45</v>
      </c>
      <c r="N22" s="71"/>
      <c r="O22" s="38" t="s">
        <v>96</v>
      </c>
      <c r="P22" s="106"/>
    </row>
    <row r="23" spans="1:16" s="30" customFormat="1" ht="15.6">
      <c r="A23" s="261" t="s">
        <v>156</v>
      </c>
      <c r="B23" s="262"/>
      <c r="C23" s="31"/>
      <c r="D23" s="32"/>
      <c r="E23" s="33"/>
      <c r="F23" s="34"/>
      <c r="G23" s="34"/>
      <c r="H23" s="34"/>
      <c r="I23" s="37" t="s">
        <v>27</v>
      </c>
      <c r="J23" s="62"/>
      <c r="K23" s="55" t="s">
        <v>34</v>
      </c>
      <c r="L23" s="71"/>
      <c r="M23" s="189" t="s">
        <v>242</v>
      </c>
      <c r="N23" s="71"/>
      <c r="O23" s="38" t="s">
        <v>97</v>
      </c>
      <c r="P23" s="106"/>
    </row>
    <row r="24" spans="1:16" s="30" customFormat="1" ht="13.8">
      <c r="A24" s="261" t="s">
        <v>157</v>
      </c>
      <c r="B24" s="262"/>
      <c r="C24" s="31"/>
      <c r="D24" s="32"/>
      <c r="E24" s="33"/>
      <c r="F24" s="34"/>
      <c r="G24" s="34"/>
      <c r="H24" s="34"/>
      <c r="I24" s="37" t="s">
        <v>28</v>
      </c>
      <c r="J24" s="62"/>
      <c r="K24" s="55" t="s">
        <v>35</v>
      </c>
      <c r="L24" s="71"/>
      <c r="M24" s="37" t="s">
        <v>47</v>
      </c>
      <c r="N24" s="71"/>
      <c r="O24" s="38" t="s">
        <v>98</v>
      </c>
      <c r="P24" s="106"/>
    </row>
    <row r="25" spans="1:16" s="30" customFormat="1" ht="13.8">
      <c r="A25" s="263"/>
      <c r="B25" s="264"/>
      <c r="C25" s="39"/>
      <c r="D25" s="32"/>
      <c r="E25" s="33"/>
      <c r="F25" s="34"/>
      <c r="G25" s="34"/>
      <c r="H25" s="34"/>
      <c r="I25" s="37" t="s">
        <v>29</v>
      </c>
      <c r="J25" s="62"/>
      <c r="K25" s="55" t="s">
        <v>36</v>
      </c>
      <c r="L25" s="71"/>
      <c r="M25" s="37" t="s">
        <v>48</v>
      </c>
      <c r="N25" s="71"/>
      <c r="O25" s="38" t="s">
        <v>99</v>
      </c>
      <c r="P25" s="106"/>
    </row>
    <row r="26" spans="1:16" s="30" customFormat="1" ht="24" customHeight="1">
      <c r="A26" s="265" t="s">
        <v>0</v>
      </c>
      <c r="B26" s="265"/>
      <c r="C26" s="39"/>
      <c r="D26" s="32"/>
      <c r="E26" s="34"/>
      <c r="F26" s="34"/>
      <c r="G26" s="34"/>
      <c r="H26" s="34"/>
      <c r="I26" s="37" t="s">
        <v>30</v>
      </c>
      <c r="J26" s="122"/>
      <c r="K26" s="118" t="s">
        <v>37</v>
      </c>
      <c r="L26" s="71"/>
      <c r="M26" s="123" t="s">
        <v>49</v>
      </c>
      <c r="N26" s="71"/>
      <c r="O26" s="38" t="s">
        <v>100</v>
      </c>
      <c r="P26" s="106"/>
    </row>
    <row r="27" spans="1:16" s="30" customFormat="1" ht="29.25" customHeight="1">
      <c r="A27" s="259" t="s">
        <v>198</v>
      </c>
      <c r="B27" s="260"/>
      <c r="C27" s="41"/>
      <c r="D27" s="34"/>
      <c r="E27" s="34"/>
      <c r="F27" s="34"/>
      <c r="G27" s="34"/>
      <c r="H27" s="34"/>
      <c r="I27" s="37"/>
      <c r="J27" s="122"/>
      <c r="K27" s="55" t="s">
        <v>38</v>
      </c>
      <c r="L27" s="71"/>
      <c r="M27" s="37" t="s">
        <v>50</v>
      </c>
      <c r="N27" s="71"/>
      <c r="O27" s="38" t="s">
        <v>101</v>
      </c>
      <c r="P27" s="106"/>
    </row>
    <row r="28" spans="1:16" s="30" customFormat="1">
      <c r="A28" s="265" t="s">
        <v>1</v>
      </c>
      <c r="B28" s="265"/>
      <c r="C28" s="41"/>
      <c r="D28" s="34"/>
      <c r="E28" s="34"/>
      <c r="F28" s="34"/>
      <c r="G28" s="34"/>
      <c r="H28" s="34"/>
      <c r="I28" s="37"/>
      <c r="J28" s="122"/>
      <c r="K28" s="55" t="s">
        <v>39</v>
      </c>
      <c r="L28" s="92"/>
      <c r="M28" s="37" t="s">
        <v>51</v>
      </c>
      <c r="N28" s="92"/>
      <c r="O28" s="38" t="s">
        <v>102</v>
      </c>
      <c r="P28" s="107"/>
    </row>
    <row r="29" spans="1:16" s="30" customFormat="1">
      <c r="A29" s="268" t="s">
        <v>55</v>
      </c>
      <c r="B29" s="269"/>
      <c r="C29" s="42" t="s">
        <v>3</v>
      </c>
      <c r="D29" s="34"/>
      <c r="E29" s="34"/>
      <c r="F29" s="34"/>
      <c r="G29" s="34"/>
      <c r="H29" s="34"/>
      <c r="I29" s="37"/>
      <c r="J29" s="122"/>
      <c r="K29" s="55" t="s">
        <v>40</v>
      </c>
      <c r="L29" s="92"/>
      <c r="M29" s="38" t="s">
        <v>52</v>
      </c>
      <c r="N29" s="92"/>
      <c r="O29" s="38" t="s">
        <v>103</v>
      </c>
      <c r="P29" s="107"/>
    </row>
    <row r="30" spans="1:16" s="30" customFormat="1">
      <c r="A30" s="270" t="s">
        <v>2</v>
      </c>
      <c r="B30" s="265"/>
      <c r="C30" s="45"/>
      <c r="D30" s="34"/>
      <c r="E30" s="34"/>
      <c r="F30" s="34"/>
      <c r="G30" s="34"/>
      <c r="H30" s="34"/>
      <c r="I30" s="37"/>
      <c r="J30" s="122"/>
      <c r="K30" s="55" t="s">
        <v>41</v>
      </c>
      <c r="L30" s="92"/>
      <c r="M30" s="38" t="s">
        <v>53</v>
      </c>
      <c r="N30" s="92"/>
      <c r="O30" s="38" t="s">
        <v>104</v>
      </c>
      <c r="P30" s="107"/>
    </row>
    <row r="31" spans="1:16" s="30" customFormat="1">
      <c r="A31" s="43"/>
      <c r="C31" s="47"/>
      <c r="D31" s="34"/>
      <c r="E31" s="34"/>
      <c r="F31" s="34"/>
      <c r="G31" s="34"/>
      <c r="H31" s="34"/>
      <c r="I31" s="37"/>
      <c r="J31" s="122"/>
      <c r="K31" s="55" t="s">
        <v>42</v>
      </c>
      <c r="L31" s="92"/>
      <c r="M31" s="37" t="s">
        <v>54</v>
      </c>
      <c r="N31" s="92"/>
      <c r="O31" s="38" t="s">
        <v>105</v>
      </c>
      <c r="P31" s="107"/>
    </row>
    <row r="32" spans="1:16" s="30" customFormat="1">
      <c r="A32" s="43" t="s">
        <v>4</v>
      </c>
      <c r="B32" s="93">
        <v>2347</v>
      </c>
      <c r="C32" s="47">
        <f>B32*L41</f>
        <v>0</v>
      </c>
      <c r="D32" s="34"/>
      <c r="E32" s="34"/>
      <c r="F32" s="34"/>
      <c r="G32" s="34"/>
      <c r="H32" s="34"/>
      <c r="I32" s="37"/>
      <c r="J32" s="122"/>
      <c r="K32" s="55" t="s">
        <v>43</v>
      </c>
      <c r="L32" s="92"/>
      <c r="M32" s="37"/>
      <c r="N32" s="92"/>
      <c r="O32" s="38" t="s">
        <v>138</v>
      </c>
      <c r="P32" s="107"/>
    </row>
    <row r="33" spans="1:16" s="30" customFormat="1">
      <c r="A33" s="43" t="s">
        <v>5</v>
      </c>
      <c r="B33" s="93">
        <v>2709</v>
      </c>
      <c r="C33" s="47">
        <f>B33*N41</f>
        <v>0</v>
      </c>
      <c r="D33" s="34"/>
      <c r="E33" s="34"/>
      <c r="F33" s="34"/>
      <c r="G33" s="34"/>
      <c r="H33" s="34"/>
      <c r="I33" s="36"/>
      <c r="J33" s="51">
        <f>SUM(J21:J32)</f>
        <v>0</v>
      </c>
      <c r="K33" s="55" t="s">
        <v>44</v>
      </c>
      <c r="L33" s="92"/>
      <c r="M33" s="37"/>
      <c r="N33" s="92"/>
      <c r="O33" s="38" t="s">
        <v>139</v>
      </c>
      <c r="P33" s="107"/>
    </row>
    <row r="34" spans="1:16" s="30" customFormat="1">
      <c r="A34" s="43" t="s">
        <v>129</v>
      </c>
      <c r="B34" s="93">
        <v>3035</v>
      </c>
      <c r="C34" s="45">
        <f>B34*P41</f>
        <v>0</v>
      </c>
      <c r="D34" s="34"/>
      <c r="E34" s="34"/>
      <c r="F34" s="34"/>
      <c r="G34" s="34"/>
      <c r="H34" s="34"/>
      <c r="K34" s="55"/>
      <c r="L34" s="92"/>
      <c r="M34" s="37"/>
      <c r="N34" s="92"/>
      <c r="O34" s="38" t="s">
        <v>140</v>
      </c>
      <c r="P34" s="107"/>
    </row>
    <row r="35" spans="1:16" s="30" customFormat="1">
      <c r="A35" s="48"/>
      <c r="B35" s="49"/>
      <c r="K35" s="55"/>
      <c r="L35" s="92"/>
      <c r="M35" s="37"/>
      <c r="N35" s="92"/>
      <c r="O35" s="38" t="s">
        <v>141</v>
      </c>
      <c r="P35" s="107"/>
    </row>
    <row r="36" spans="1:16" s="30" customFormat="1">
      <c r="B36" s="34"/>
      <c r="C36" s="119"/>
      <c r="K36" s="55"/>
      <c r="L36" s="92"/>
      <c r="M36" s="37"/>
      <c r="N36" s="92"/>
      <c r="O36" s="38" t="s">
        <v>106</v>
      </c>
      <c r="P36" s="107"/>
    </row>
    <row r="37" spans="1:16" s="30" customFormat="1">
      <c r="B37" s="34"/>
      <c r="C37" s="119"/>
      <c r="K37" s="55"/>
      <c r="L37" s="92"/>
      <c r="M37" s="37"/>
      <c r="N37" s="92"/>
      <c r="O37" s="37" t="s">
        <v>107</v>
      </c>
      <c r="P37" s="107"/>
    </row>
    <row r="38" spans="1:16" s="30" customFormat="1">
      <c r="B38" s="34"/>
      <c r="C38" s="119"/>
      <c r="K38" s="55"/>
      <c r="L38" s="92"/>
      <c r="M38" s="37"/>
      <c r="N38" s="92"/>
      <c r="O38" s="37"/>
      <c r="P38" s="107"/>
    </row>
    <row r="39" spans="1:16" s="30" customFormat="1">
      <c r="B39" s="34"/>
      <c r="C39" s="119"/>
      <c r="K39" s="55"/>
      <c r="L39" s="92"/>
      <c r="M39" s="37"/>
      <c r="N39" s="92"/>
      <c r="O39" s="37"/>
      <c r="P39" s="107"/>
    </row>
    <row r="40" spans="1:16" s="30" customFormat="1" ht="13.8" thickBot="1">
      <c r="B40" s="34"/>
      <c r="C40" s="119"/>
      <c r="K40" s="55"/>
      <c r="L40" s="92"/>
      <c r="M40" s="37"/>
      <c r="N40" s="92"/>
      <c r="O40" s="37"/>
      <c r="P40" s="107"/>
    </row>
    <row r="41" spans="1:16" s="30" customFormat="1" ht="13.8" thickBot="1">
      <c r="B41" s="34"/>
      <c r="C41" s="271"/>
      <c r="D41" s="272"/>
      <c r="E41" s="272"/>
      <c r="F41" s="272"/>
      <c r="G41" s="272"/>
      <c r="H41" s="273"/>
      <c r="K41" s="56"/>
      <c r="L41" s="79">
        <f>SUM(L22:L40)</f>
        <v>0</v>
      </c>
      <c r="M41" s="58"/>
      <c r="N41" s="79">
        <f>SUM(N22:N40)</f>
        <v>0</v>
      </c>
      <c r="O41" s="120"/>
      <c r="P41" s="108">
        <f>SUM(P22:P40)</f>
        <v>0</v>
      </c>
    </row>
    <row r="43" spans="1:16" s="30" customFormat="1" ht="12.75" customHeight="1">
      <c r="B43" s="257" t="s">
        <v>22</v>
      </c>
      <c r="C43" s="258"/>
    </row>
    <row r="44" spans="1:16" s="30" customFormat="1">
      <c r="B44" s="255">
        <f>C13+C14+C15+C32+C33+C34</f>
        <v>0</v>
      </c>
      <c r="C44" s="256"/>
    </row>
  </sheetData>
  <mergeCells count="22">
    <mergeCell ref="C19:H19"/>
    <mergeCell ref="B44:C44"/>
    <mergeCell ref="A6:B6"/>
    <mergeCell ref="A7:B7"/>
    <mergeCell ref="A11:B11"/>
    <mergeCell ref="B43:C43"/>
    <mergeCell ref="A8:B8"/>
    <mergeCell ref="A9:B9"/>
    <mergeCell ref="A10:B10"/>
    <mergeCell ref="C41:H41"/>
    <mergeCell ref="A30:B30"/>
    <mergeCell ref="A29:B29"/>
    <mergeCell ref="A25:B25"/>
    <mergeCell ref="A26:B26"/>
    <mergeCell ref="A27:B27"/>
    <mergeCell ref="A28:B28"/>
    <mergeCell ref="A5:B5"/>
    <mergeCell ref="A3:B3"/>
    <mergeCell ref="A4:B4"/>
    <mergeCell ref="A24:B24"/>
    <mergeCell ref="A22:B22"/>
    <mergeCell ref="A23:B23"/>
  </mergeCells>
  <phoneticPr fontId="3" type="noConversion"/>
  <pageMargins left="0.43307086614173229" right="0.31496062992125984" top="0.32" bottom="0.32" header="0.31496062992125984" footer="0.31496062992125984"/>
  <pageSetup paperSize="9" scale="40" orientation="landscape" verticalDpi="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46"/>
  <sheetViews>
    <sheetView topLeftCell="A28" zoomScaleSheetLayoutView="100" workbookViewId="0">
      <selection activeCell="C54" sqref="C54"/>
    </sheetView>
  </sheetViews>
  <sheetFormatPr defaultColWidth="9.109375" defaultRowHeight="13.2"/>
  <cols>
    <col min="1" max="1" width="7" style="30" customWidth="1"/>
    <col min="2" max="2" width="9.109375" style="30"/>
    <col min="3" max="3" width="11.33203125" style="30" customWidth="1"/>
    <col min="4" max="7" width="9.109375" style="30"/>
    <col min="8" max="8" width="22.88671875" style="30" customWidth="1"/>
    <col min="9" max="9" width="9.109375" style="30" hidden="1" customWidth="1"/>
    <col min="10" max="10" width="12.88671875" style="30" customWidth="1"/>
    <col min="11" max="11" width="9.33203125" style="30" customWidth="1"/>
    <col min="12" max="12" width="12.109375" style="30" customWidth="1"/>
    <col min="13" max="13" width="10.88671875" style="30" customWidth="1"/>
    <col min="14" max="14" width="11" style="30" customWidth="1"/>
    <col min="15" max="15" width="9.33203125" style="30" customWidth="1"/>
    <col min="16" max="16" width="13" style="30" customWidth="1"/>
    <col min="17" max="16384" width="9.109375" style="30"/>
  </cols>
  <sheetData>
    <row r="1" spans="1:15" ht="15" customHeight="1">
      <c r="A1" s="60"/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</row>
    <row r="2" spans="1:15" ht="13.8" thickBot="1"/>
    <row r="3" spans="1:15" ht="13.8">
      <c r="A3" s="263" t="s">
        <v>217</v>
      </c>
      <c r="B3" s="264"/>
      <c r="C3" s="31"/>
      <c r="D3" s="32"/>
      <c r="E3" s="33"/>
      <c r="F3" s="34"/>
      <c r="G3" s="34"/>
      <c r="H3" s="34"/>
      <c r="I3" s="61" t="s">
        <v>23</v>
      </c>
      <c r="J3" s="54" t="s">
        <v>217</v>
      </c>
      <c r="K3" s="184" t="s">
        <v>231</v>
      </c>
      <c r="L3" s="54" t="s">
        <v>218</v>
      </c>
      <c r="M3" s="184" t="s">
        <v>231</v>
      </c>
      <c r="N3" s="54" t="s">
        <v>219</v>
      </c>
      <c r="O3" s="184" t="s">
        <v>231</v>
      </c>
    </row>
    <row r="4" spans="1:15" ht="13.8">
      <c r="A4" s="263" t="s">
        <v>218</v>
      </c>
      <c r="B4" s="264"/>
      <c r="C4" s="31"/>
      <c r="D4" s="32"/>
      <c r="E4" s="33"/>
      <c r="F4" s="34"/>
      <c r="G4" s="34"/>
      <c r="H4" s="34"/>
      <c r="I4" s="62"/>
      <c r="J4" s="55" t="s">
        <v>6</v>
      </c>
      <c r="K4" s="77"/>
      <c r="L4" s="37" t="s">
        <v>14</v>
      </c>
      <c r="M4" s="71"/>
      <c r="N4" s="18" t="s">
        <v>112</v>
      </c>
      <c r="O4" s="110"/>
    </row>
    <row r="5" spans="1:15" ht="13.8">
      <c r="A5" s="263" t="s">
        <v>219</v>
      </c>
      <c r="B5" s="264"/>
      <c r="C5" s="31"/>
      <c r="D5" s="32"/>
      <c r="E5" s="33"/>
      <c r="F5" s="34"/>
      <c r="G5" s="34"/>
      <c r="H5" s="34"/>
      <c r="I5" s="62"/>
      <c r="J5" s="55" t="s">
        <v>7</v>
      </c>
      <c r="K5" s="77"/>
      <c r="L5" s="37" t="s">
        <v>15</v>
      </c>
      <c r="M5" s="71"/>
      <c r="N5" s="18" t="s">
        <v>113</v>
      </c>
      <c r="O5" s="110"/>
    </row>
    <row r="6" spans="1:15" ht="13.8">
      <c r="A6" s="263"/>
      <c r="B6" s="264"/>
      <c r="C6" s="31"/>
      <c r="D6" s="32"/>
      <c r="E6" s="33"/>
      <c r="F6" s="34"/>
      <c r="G6" s="34"/>
      <c r="H6" s="34"/>
      <c r="I6" s="62"/>
      <c r="J6" s="55" t="s">
        <v>8</v>
      </c>
      <c r="K6" s="77"/>
      <c r="L6" s="37" t="s">
        <v>16</v>
      </c>
      <c r="M6" s="71"/>
      <c r="N6" s="18" t="s">
        <v>114</v>
      </c>
      <c r="O6" s="110"/>
    </row>
    <row r="7" spans="1:15">
      <c r="A7" s="265" t="s">
        <v>0</v>
      </c>
      <c r="B7" s="265"/>
      <c r="C7" s="39"/>
      <c r="D7" s="32"/>
      <c r="E7" s="33"/>
      <c r="F7" s="34"/>
      <c r="G7" s="34"/>
      <c r="H7" s="34"/>
      <c r="I7" s="62"/>
      <c r="J7" s="55" t="s">
        <v>9</v>
      </c>
      <c r="K7" s="77"/>
      <c r="L7" s="37" t="s">
        <v>32</v>
      </c>
      <c r="M7" s="71"/>
      <c r="N7" s="18" t="s">
        <v>115</v>
      </c>
      <c r="O7" s="110"/>
    </row>
    <row r="8" spans="1:15" ht="27" customHeight="1">
      <c r="A8" s="259" t="s">
        <v>130</v>
      </c>
      <c r="B8" s="260"/>
      <c r="C8" s="39"/>
      <c r="D8" s="32"/>
      <c r="E8" s="34"/>
      <c r="F8" s="34"/>
      <c r="G8" s="34"/>
      <c r="H8" s="34"/>
      <c r="I8" s="62"/>
      <c r="J8" s="55" t="s">
        <v>10</v>
      </c>
      <c r="K8" s="77"/>
      <c r="L8" s="37" t="s">
        <v>17</v>
      </c>
      <c r="M8" s="71"/>
      <c r="N8" s="18" t="s">
        <v>116</v>
      </c>
      <c r="O8" s="110"/>
    </row>
    <row r="9" spans="1:15">
      <c r="A9" s="265" t="s">
        <v>1</v>
      </c>
      <c r="B9" s="265"/>
      <c r="C9" s="41"/>
      <c r="D9" s="34"/>
      <c r="E9" s="34"/>
      <c r="F9" s="34"/>
      <c r="G9" s="34"/>
      <c r="H9" s="34"/>
      <c r="I9" s="62"/>
      <c r="J9" s="55" t="s">
        <v>11</v>
      </c>
      <c r="K9" s="77"/>
      <c r="L9" s="37" t="s">
        <v>20</v>
      </c>
      <c r="M9" s="71"/>
      <c r="N9" s="18" t="s">
        <v>117</v>
      </c>
      <c r="O9" s="110"/>
    </row>
    <row r="10" spans="1:15" ht="24" customHeight="1">
      <c r="A10" s="268" t="s">
        <v>196</v>
      </c>
      <c r="B10" s="269"/>
      <c r="C10" s="41"/>
      <c r="D10" s="34"/>
      <c r="E10" s="34"/>
      <c r="F10" s="34"/>
      <c r="G10" s="34"/>
      <c r="H10" s="34"/>
      <c r="I10" s="63"/>
      <c r="J10" s="55" t="s">
        <v>12</v>
      </c>
      <c r="K10" s="78"/>
      <c r="L10" s="37" t="s">
        <v>21</v>
      </c>
      <c r="M10" s="72"/>
      <c r="N10" s="18" t="s">
        <v>118</v>
      </c>
      <c r="O10" s="110"/>
    </row>
    <row r="11" spans="1:15">
      <c r="A11" s="270" t="s">
        <v>2</v>
      </c>
      <c r="B11" s="265"/>
      <c r="C11" s="42" t="s">
        <v>3</v>
      </c>
      <c r="D11" s="34"/>
      <c r="E11" s="34"/>
      <c r="F11" s="34"/>
      <c r="G11" s="34"/>
      <c r="H11" s="34"/>
      <c r="I11" s="63"/>
      <c r="J11" s="55" t="s">
        <v>13</v>
      </c>
      <c r="K11" s="78"/>
      <c r="L11" s="38" t="s">
        <v>19</v>
      </c>
      <c r="M11" s="72"/>
      <c r="N11" s="18" t="s">
        <v>119</v>
      </c>
      <c r="O11" s="110"/>
    </row>
    <row r="12" spans="1:15">
      <c r="A12" s="43"/>
      <c r="B12" s="44"/>
      <c r="C12" s="45"/>
      <c r="D12" s="34"/>
      <c r="E12" s="34"/>
      <c r="F12" s="34"/>
      <c r="G12" s="34"/>
      <c r="H12" s="34"/>
      <c r="I12" s="63"/>
      <c r="J12" s="55"/>
      <c r="K12" s="78"/>
      <c r="L12" s="38" t="s">
        <v>18</v>
      </c>
      <c r="M12" s="72"/>
      <c r="N12" s="18" t="s">
        <v>120</v>
      </c>
      <c r="O12" s="110"/>
    </row>
    <row r="13" spans="1:15">
      <c r="A13" s="43" t="s">
        <v>4</v>
      </c>
      <c r="B13" s="93">
        <v>1050</v>
      </c>
      <c r="C13" s="47">
        <f>K20*B13</f>
        <v>0</v>
      </c>
      <c r="D13" s="34"/>
      <c r="E13" s="34"/>
      <c r="F13" s="34"/>
      <c r="G13" s="34"/>
      <c r="H13" s="34"/>
      <c r="I13" s="63"/>
      <c r="J13" s="55"/>
      <c r="K13" s="78"/>
      <c r="L13" s="37"/>
      <c r="M13" s="72"/>
      <c r="N13" s="18" t="s">
        <v>121</v>
      </c>
      <c r="O13" s="110"/>
    </row>
    <row r="14" spans="1:15">
      <c r="A14" s="43" t="s">
        <v>5</v>
      </c>
      <c r="B14" s="93">
        <v>1150</v>
      </c>
      <c r="C14" s="47">
        <f>B14*M20</f>
        <v>0</v>
      </c>
      <c r="D14" s="34"/>
      <c r="E14" s="34"/>
      <c r="F14" s="34"/>
      <c r="G14" s="34"/>
      <c r="H14" s="34"/>
      <c r="I14" s="63"/>
      <c r="J14" s="55"/>
      <c r="K14" s="78"/>
      <c r="L14" s="37"/>
      <c r="M14" s="72"/>
      <c r="N14" s="95"/>
      <c r="O14" s="110"/>
    </row>
    <row r="15" spans="1:15">
      <c r="A15" s="43" t="s">
        <v>129</v>
      </c>
      <c r="B15" s="93">
        <v>1300</v>
      </c>
      <c r="C15" s="47">
        <f>O20*B15</f>
        <v>0</v>
      </c>
      <c r="D15" s="34"/>
      <c r="E15" s="34"/>
      <c r="F15" s="34"/>
      <c r="G15" s="34"/>
      <c r="H15" s="34"/>
      <c r="I15" s="63"/>
      <c r="J15" s="55"/>
      <c r="K15" s="78"/>
      <c r="L15" s="37"/>
      <c r="M15" s="72"/>
      <c r="N15" s="95"/>
      <c r="O15" s="110"/>
    </row>
    <row r="16" spans="1:15">
      <c r="A16" s="48"/>
      <c r="B16" s="66"/>
      <c r="C16" s="50"/>
      <c r="D16" s="34"/>
      <c r="E16" s="34"/>
      <c r="F16" s="34"/>
      <c r="G16" s="34"/>
      <c r="H16" s="34"/>
      <c r="I16" s="63"/>
      <c r="J16" s="55"/>
      <c r="K16" s="78"/>
      <c r="L16" s="37"/>
      <c r="M16" s="72"/>
      <c r="N16" s="95"/>
      <c r="O16" s="110"/>
    </row>
    <row r="17" spans="1:18">
      <c r="A17" s="48"/>
      <c r="B17" s="66"/>
      <c r="C17" s="50"/>
      <c r="D17" s="34"/>
      <c r="E17" s="34"/>
      <c r="F17" s="34"/>
      <c r="G17" s="34"/>
      <c r="H17" s="34"/>
      <c r="I17" s="63"/>
      <c r="J17" s="55"/>
      <c r="K17" s="78"/>
      <c r="L17" s="37"/>
      <c r="M17" s="72"/>
      <c r="N17" s="95"/>
      <c r="O17" s="110"/>
    </row>
    <row r="18" spans="1:18">
      <c r="A18" s="48"/>
      <c r="B18" s="66"/>
      <c r="C18" s="50"/>
      <c r="D18" s="34"/>
      <c r="E18" s="34"/>
      <c r="F18" s="34"/>
      <c r="G18" s="34"/>
      <c r="H18" s="34"/>
      <c r="I18" s="63"/>
      <c r="J18" s="55"/>
      <c r="K18" s="78"/>
      <c r="L18" s="37"/>
      <c r="M18" s="72"/>
      <c r="N18" s="95"/>
      <c r="O18" s="110"/>
    </row>
    <row r="19" spans="1:18" ht="13.8" thickBot="1">
      <c r="A19" s="48"/>
      <c r="B19" s="49"/>
      <c r="C19" s="50"/>
      <c r="D19" s="34"/>
      <c r="E19" s="34"/>
      <c r="F19" s="34"/>
      <c r="G19" s="34"/>
      <c r="H19" s="34"/>
      <c r="I19" s="63"/>
      <c r="J19" s="55"/>
      <c r="K19" s="78"/>
      <c r="L19" s="37"/>
      <c r="M19" s="72"/>
      <c r="N19" s="95"/>
      <c r="O19" s="110"/>
    </row>
    <row r="20" spans="1:18" ht="13.8" thickBot="1">
      <c r="B20" s="34"/>
      <c r="C20" s="271" t="s">
        <v>220</v>
      </c>
      <c r="D20" s="272"/>
      <c r="E20" s="272"/>
      <c r="F20" s="272"/>
      <c r="G20" s="272"/>
      <c r="H20" s="273"/>
      <c r="I20" s="51">
        <f>SUM(I4:I19)</f>
        <v>0</v>
      </c>
      <c r="J20" s="56"/>
      <c r="K20" s="76">
        <f>SUM(K4:K19)</f>
        <v>0</v>
      </c>
      <c r="L20" s="57"/>
      <c r="M20" s="79">
        <f>SUM(M4:M19)</f>
        <v>0</v>
      </c>
      <c r="N20" s="111"/>
      <c r="O20" s="108">
        <f>SUM(O4:O19)</f>
        <v>0</v>
      </c>
    </row>
    <row r="21" spans="1:18" ht="84.75" customHeight="1" thickBot="1">
      <c r="B21" s="52"/>
      <c r="C21" s="278" t="s">
        <v>221</v>
      </c>
      <c r="D21" s="279"/>
      <c r="E21" s="279"/>
      <c r="F21" s="279"/>
      <c r="G21" s="279"/>
      <c r="H21" s="280"/>
      <c r="I21" s="52"/>
      <c r="J21" s="52"/>
      <c r="K21" s="52"/>
      <c r="L21" s="52"/>
      <c r="M21" s="52"/>
    </row>
    <row r="23" spans="1:18" ht="13.8" thickBot="1">
      <c r="B23" s="34"/>
      <c r="I23" s="31"/>
      <c r="J23" s="68"/>
      <c r="K23" s="31"/>
    </row>
    <row r="24" spans="1:18" ht="39" customHeight="1" thickBot="1">
      <c r="A24" s="48"/>
      <c r="B24" s="49"/>
      <c r="C24" s="64"/>
      <c r="D24" s="274"/>
      <c r="E24" s="274"/>
      <c r="F24" s="274"/>
      <c r="G24" s="274"/>
      <c r="H24" s="274"/>
      <c r="I24" s="31"/>
      <c r="J24" s="145"/>
      <c r="K24" s="184" t="s">
        <v>231</v>
      </c>
      <c r="L24" s="184" t="s">
        <v>231</v>
      </c>
      <c r="M24" s="64"/>
      <c r="N24" s="184" t="s">
        <v>231</v>
      </c>
      <c r="O24" s="184" t="s">
        <v>231</v>
      </c>
      <c r="Q24" s="184" t="s">
        <v>231</v>
      </c>
      <c r="R24" s="184" t="s">
        <v>231</v>
      </c>
    </row>
    <row r="25" spans="1:18" ht="26.4">
      <c r="A25" s="263" t="s">
        <v>87</v>
      </c>
      <c r="B25" s="275"/>
      <c r="C25" s="31"/>
      <c r="D25" s="32"/>
      <c r="E25" s="33"/>
      <c r="F25" s="34"/>
      <c r="G25" s="34"/>
      <c r="H25" s="34"/>
      <c r="I25" s="163" t="s">
        <v>87</v>
      </c>
      <c r="J25" s="54" t="s">
        <v>91</v>
      </c>
      <c r="K25" s="165" t="s">
        <v>212</v>
      </c>
      <c r="L25" s="29" t="s">
        <v>216</v>
      </c>
      <c r="M25" s="104" t="s">
        <v>88</v>
      </c>
      <c r="N25" s="165" t="s">
        <v>212</v>
      </c>
      <c r="O25" s="29" t="s">
        <v>216</v>
      </c>
      <c r="P25" s="104" t="s">
        <v>132</v>
      </c>
      <c r="Q25" s="165" t="s">
        <v>212</v>
      </c>
      <c r="R25" s="105" t="s">
        <v>216</v>
      </c>
    </row>
    <row r="26" spans="1:18" ht="13.8">
      <c r="A26" s="263" t="s">
        <v>88</v>
      </c>
      <c r="B26" s="264"/>
      <c r="C26" s="31"/>
      <c r="D26" s="32"/>
      <c r="E26" s="33"/>
      <c r="F26" s="34"/>
      <c r="G26" s="34"/>
      <c r="H26" s="34"/>
      <c r="I26" s="55" t="s">
        <v>6</v>
      </c>
      <c r="J26" s="55" t="s">
        <v>6</v>
      </c>
      <c r="K26" s="164"/>
      <c r="L26" s="77"/>
      <c r="M26" s="37" t="s">
        <v>14</v>
      </c>
      <c r="N26" s="37"/>
      <c r="O26" s="95"/>
      <c r="P26" s="18" t="s">
        <v>112</v>
      </c>
      <c r="Q26" s="168"/>
      <c r="R26" s="110"/>
    </row>
    <row r="27" spans="1:18" ht="13.8">
      <c r="A27" s="263" t="s">
        <v>132</v>
      </c>
      <c r="B27" s="264"/>
      <c r="C27" s="31"/>
      <c r="D27" s="32"/>
      <c r="E27" s="33"/>
      <c r="F27" s="34"/>
      <c r="G27" s="34"/>
      <c r="H27" s="34"/>
      <c r="I27" s="55" t="s">
        <v>7</v>
      </c>
      <c r="J27" s="55" t="s">
        <v>7</v>
      </c>
      <c r="K27" s="164"/>
      <c r="L27" s="77"/>
      <c r="M27" s="37" t="s">
        <v>15</v>
      </c>
      <c r="N27" s="37"/>
      <c r="O27" s="95"/>
      <c r="P27" s="18" t="s">
        <v>113</v>
      </c>
      <c r="Q27" s="168"/>
      <c r="R27" s="110"/>
    </row>
    <row r="28" spans="1:18" ht="13.8">
      <c r="A28" s="263"/>
      <c r="B28" s="264"/>
      <c r="C28" s="31"/>
      <c r="D28" s="32"/>
      <c r="E28" s="33"/>
      <c r="F28" s="34"/>
      <c r="G28" s="34"/>
      <c r="H28" s="34"/>
      <c r="I28" s="55" t="s">
        <v>8</v>
      </c>
      <c r="J28" s="55" t="s">
        <v>8</v>
      </c>
      <c r="K28" s="164"/>
      <c r="L28" s="77"/>
      <c r="M28" s="37" t="s">
        <v>16</v>
      </c>
      <c r="N28" s="37"/>
      <c r="O28" s="95"/>
      <c r="P28" s="18" t="s">
        <v>114</v>
      </c>
      <c r="Q28" s="168"/>
      <c r="R28" s="110"/>
    </row>
    <row r="29" spans="1:18" ht="13.8">
      <c r="A29" s="263"/>
      <c r="B29" s="264"/>
      <c r="C29" s="39"/>
      <c r="D29" s="32"/>
      <c r="E29" s="33"/>
      <c r="F29" s="34"/>
      <c r="G29" s="34"/>
      <c r="H29" s="34"/>
      <c r="I29" s="55" t="s">
        <v>9</v>
      </c>
      <c r="J29" s="55" t="s">
        <v>9</v>
      </c>
      <c r="K29" s="164"/>
      <c r="L29" s="77"/>
      <c r="M29" s="37" t="s">
        <v>32</v>
      </c>
      <c r="N29" s="37"/>
      <c r="O29" s="95"/>
      <c r="P29" s="18" t="s">
        <v>115</v>
      </c>
      <c r="Q29" s="168"/>
      <c r="R29" s="110"/>
    </row>
    <row r="30" spans="1:18" ht="13.5" customHeight="1">
      <c r="A30" s="263"/>
      <c r="B30" s="264"/>
      <c r="C30" s="39"/>
      <c r="D30" s="32"/>
      <c r="E30" s="34"/>
      <c r="F30" s="34"/>
      <c r="G30" s="34"/>
      <c r="H30" s="34"/>
      <c r="I30" s="55" t="s">
        <v>10</v>
      </c>
      <c r="J30" s="55" t="s">
        <v>10</v>
      </c>
      <c r="K30" s="164"/>
      <c r="L30" s="77"/>
      <c r="M30" s="37" t="s">
        <v>17</v>
      </c>
      <c r="N30" s="37"/>
      <c r="O30" s="95"/>
      <c r="P30" s="18" t="s">
        <v>116</v>
      </c>
      <c r="Q30" s="168"/>
      <c r="R30" s="110"/>
    </row>
    <row r="31" spans="1:18" ht="13.8">
      <c r="A31" s="263"/>
      <c r="B31" s="264"/>
      <c r="C31" s="41"/>
      <c r="D31" s="34"/>
      <c r="E31" s="34"/>
      <c r="F31" s="34"/>
      <c r="G31" s="34"/>
      <c r="H31" s="34"/>
      <c r="I31" s="55" t="s">
        <v>11</v>
      </c>
      <c r="J31" s="55" t="s">
        <v>11</v>
      </c>
      <c r="K31" s="164"/>
      <c r="L31" s="77"/>
      <c r="M31" s="37" t="s">
        <v>20</v>
      </c>
      <c r="N31" s="37"/>
      <c r="O31" s="95"/>
      <c r="P31" s="18" t="s">
        <v>117</v>
      </c>
      <c r="Q31" s="168"/>
      <c r="R31" s="110"/>
    </row>
    <row r="32" spans="1:18">
      <c r="A32" s="265" t="s">
        <v>0</v>
      </c>
      <c r="B32" s="265"/>
      <c r="C32" s="41"/>
      <c r="D32" s="34"/>
      <c r="E32" s="34"/>
      <c r="F32" s="34"/>
      <c r="G32" s="34"/>
      <c r="H32" s="34"/>
      <c r="I32" s="55" t="s">
        <v>12</v>
      </c>
      <c r="J32" s="55" t="s">
        <v>12</v>
      </c>
      <c r="K32" s="164"/>
      <c r="L32" s="78"/>
      <c r="M32" s="37" t="s">
        <v>21</v>
      </c>
      <c r="N32" s="37"/>
      <c r="O32" s="95"/>
      <c r="P32" s="18" t="s">
        <v>118</v>
      </c>
      <c r="Q32" s="168"/>
      <c r="R32" s="110"/>
    </row>
    <row r="33" spans="1:18" ht="27" customHeight="1">
      <c r="A33" s="259" t="s">
        <v>130</v>
      </c>
      <c r="B33" s="260"/>
      <c r="D33" s="34"/>
      <c r="E33" s="34"/>
      <c r="F33" s="34"/>
      <c r="G33" s="34"/>
      <c r="H33" s="34"/>
      <c r="I33" s="55" t="s">
        <v>13</v>
      </c>
      <c r="J33" s="55" t="s">
        <v>13</v>
      </c>
      <c r="K33" s="164"/>
      <c r="L33" s="78"/>
      <c r="M33" s="38" t="s">
        <v>19</v>
      </c>
      <c r="N33" s="38"/>
      <c r="O33" s="95"/>
      <c r="P33" s="18" t="s">
        <v>119</v>
      </c>
      <c r="Q33" s="168"/>
      <c r="R33" s="110"/>
    </row>
    <row r="34" spans="1:18">
      <c r="A34" s="265" t="s">
        <v>1</v>
      </c>
      <c r="B34" s="265"/>
      <c r="D34" s="34"/>
      <c r="E34" s="34"/>
      <c r="F34" s="34"/>
      <c r="G34" s="34"/>
      <c r="H34" s="34"/>
      <c r="I34" s="55"/>
      <c r="J34" s="55"/>
      <c r="K34" s="164"/>
      <c r="L34" s="78"/>
      <c r="M34" s="38" t="s">
        <v>18</v>
      </c>
      <c r="N34" s="38"/>
      <c r="O34" s="95"/>
      <c r="P34" s="18" t="s">
        <v>120</v>
      </c>
      <c r="Q34" s="168"/>
      <c r="R34" s="110"/>
    </row>
    <row r="35" spans="1:18" ht="27.75" customHeight="1">
      <c r="A35" s="276" t="s">
        <v>196</v>
      </c>
      <c r="B35" s="277"/>
      <c r="D35" s="34"/>
      <c r="E35" s="34"/>
      <c r="F35" s="34"/>
      <c r="G35" s="34"/>
      <c r="H35" s="34"/>
      <c r="I35" s="55"/>
      <c r="J35" s="55"/>
      <c r="K35" s="164"/>
      <c r="L35" s="78"/>
      <c r="M35" s="37"/>
      <c r="N35" s="37"/>
      <c r="O35" s="95"/>
      <c r="P35" s="18" t="s">
        <v>121</v>
      </c>
      <c r="Q35" s="168"/>
      <c r="R35" s="110"/>
    </row>
    <row r="36" spans="1:18">
      <c r="A36" s="270" t="s">
        <v>2</v>
      </c>
      <c r="B36" s="265"/>
      <c r="C36" s="42" t="s">
        <v>3</v>
      </c>
      <c r="D36" s="34"/>
      <c r="E36" s="34"/>
      <c r="F36" s="34"/>
      <c r="G36" s="34"/>
      <c r="H36" s="34"/>
      <c r="I36" s="55"/>
      <c r="J36" s="55"/>
      <c r="K36" s="164"/>
      <c r="L36" s="78"/>
      <c r="M36" s="95"/>
      <c r="N36" s="95"/>
      <c r="O36" s="95"/>
      <c r="P36" s="95"/>
      <c r="Q36" s="169"/>
      <c r="R36" s="110"/>
    </row>
    <row r="37" spans="1:18" ht="12" customHeight="1">
      <c r="A37" s="43"/>
      <c r="B37" s="46"/>
      <c r="C37" s="45"/>
      <c r="D37" s="34"/>
      <c r="E37" s="34"/>
      <c r="F37" s="34"/>
      <c r="G37" s="34"/>
      <c r="H37" s="34"/>
      <c r="I37" s="55"/>
      <c r="J37" s="55"/>
      <c r="K37" s="164"/>
      <c r="L37" s="78"/>
      <c r="M37" s="95"/>
      <c r="N37" s="95"/>
      <c r="O37" s="95"/>
      <c r="P37" s="95"/>
      <c r="Q37" s="169"/>
      <c r="R37" s="110"/>
    </row>
    <row r="38" spans="1:18">
      <c r="A38" s="43" t="s">
        <v>4</v>
      </c>
      <c r="B38" s="46">
        <v>1310</v>
      </c>
      <c r="C38" s="47">
        <f>B38*(L40+K40)</f>
        <v>0</v>
      </c>
      <c r="D38" s="34"/>
      <c r="E38" s="34"/>
      <c r="F38" s="34"/>
      <c r="G38" s="34"/>
      <c r="H38" s="34"/>
      <c r="I38" s="55"/>
      <c r="J38" s="55"/>
      <c r="K38" s="164"/>
      <c r="L38" s="78"/>
      <c r="M38" s="95"/>
      <c r="N38" s="95"/>
      <c r="O38" s="95"/>
      <c r="P38" s="95"/>
      <c r="Q38" s="169"/>
      <c r="R38" s="110"/>
    </row>
    <row r="39" spans="1:18" ht="13.8" thickBot="1">
      <c r="A39" s="43" t="s">
        <v>5</v>
      </c>
      <c r="B39" s="46">
        <v>1520</v>
      </c>
      <c r="C39" s="47">
        <f>B39*(O40+N40)</f>
        <v>0</v>
      </c>
      <c r="I39" s="55"/>
      <c r="J39" s="55"/>
      <c r="K39" s="164"/>
      <c r="L39" s="78"/>
      <c r="M39" s="95"/>
      <c r="N39" s="95"/>
      <c r="O39" s="95"/>
      <c r="P39" s="95"/>
      <c r="Q39" s="169"/>
      <c r="R39" s="110"/>
    </row>
    <row r="40" spans="1:18" ht="13.5" customHeight="1" thickBot="1">
      <c r="A40" s="156" t="s">
        <v>129</v>
      </c>
      <c r="B40" s="157">
        <v>1750</v>
      </c>
      <c r="C40" s="47">
        <f>B40*(R40+Q40)</f>
        <v>0</v>
      </c>
      <c r="D40" s="271" t="s">
        <v>195</v>
      </c>
      <c r="E40" s="272"/>
      <c r="F40" s="272"/>
      <c r="G40" s="272"/>
      <c r="H40" s="273"/>
      <c r="I40" s="56"/>
      <c r="J40" s="143"/>
      <c r="K40" s="171">
        <f>SUM(K26:K39)</f>
        <v>0</v>
      </c>
      <c r="L40" s="144">
        <f>SUM(L26:L39)</f>
        <v>0</v>
      </c>
      <c r="M40" s="58"/>
      <c r="N40" s="58">
        <f>SUM(N26:N39)</f>
        <v>0</v>
      </c>
      <c r="O40" s="76">
        <f>SUM(O26:O39)</f>
        <v>0</v>
      </c>
      <c r="P40" s="111"/>
      <c r="Q40" s="170">
        <f>SUM(Q26:Q39)</f>
        <v>0</v>
      </c>
      <c r="R40" s="112">
        <f>SUM(R26:R39)</f>
        <v>0</v>
      </c>
    </row>
    <row r="41" spans="1:18" ht="54" customHeight="1">
      <c r="A41" s="48"/>
      <c r="B41" s="49"/>
      <c r="D41" s="274"/>
      <c r="E41" s="274"/>
      <c r="F41" s="274"/>
      <c r="G41" s="274"/>
      <c r="H41" s="274"/>
      <c r="I41" s="31"/>
      <c r="J41" s="145"/>
      <c r="K41" s="145"/>
    </row>
    <row r="42" spans="1:18" customFormat="1">
      <c r="J42" s="149"/>
      <c r="K42" s="31"/>
      <c r="L42" s="145"/>
    </row>
    <row r="43" spans="1:18" ht="13.5" customHeight="1">
      <c r="A43" s="146"/>
      <c r="B43" s="147"/>
      <c r="C43" s="188" t="s">
        <v>64</v>
      </c>
      <c r="D43" s="119"/>
      <c r="E43" s="119"/>
      <c r="F43" s="119"/>
      <c r="G43" s="119"/>
      <c r="H43" s="119"/>
      <c r="I43" s="39"/>
      <c r="J43" s="121"/>
      <c r="K43" s="41"/>
      <c r="L43" s="39"/>
      <c r="M43" s="91"/>
      <c r="N43" s="91"/>
      <c r="O43" s="41"/>
    </row>
    <row r="44" spans="1:18" ht="12.75" customHeight="1">
      <c r="B44" s="257" t="s">
        <v>22</v>
      </c>
      <c r="C44" s="258"/>
    </row>
    <row r="45" spans="1:18">
      <c r="B45" s="255">
        <f>SUM(C13:C15,C38:C40)</f>
        <v>0</v>
      </c>
      <c r="C45" s="256"/>
    </row>
    <row r="46" spans="1:18" ht="17.399999999999999" customHeight="1">
      <c r="A46" s="48"/>
      <c r="B46" s="49"/>
      <c r="D46" s="274"/>
      <c r="E46" s="274"/>
      <c r="F46" s="274"/>
      <c r="G46" s="274"/>
      <c r="H46" s="274"/>
      <c r="I46" s="31"/>
    </row>
  </sheetData>
  <mergeCells count="29">
    <mergeCell ref="C20:H20"/>
    <mergeCell ref="C21:H21"/>
    <mergeCell ref="A8:B8"/>
    <mergeCell ref="A9:B9"/>
    <mergeCell ref="A10:B10"/>
    <mergeCell ref="A11:B11"/>
    <mergeCell ref="A3:B3"/>
    <mergeCell ref="A4:B4"/>
    <mergeCell ref="A5:B5"/>
    <mergeCell ref="A6:B6"/>
    <mergeCell ref="A36:B36"/>
    <mergeCell ref="A27:B27"/>
    <mergeCell ref="A28:B28"/>
    <mergeCell ref="A29:B29"/>
    <mergeCell ref="A33:B33"/>
    <mergeCell ref="A34:B34"/>
    <mergeCell ref="A7:B7"/>
    <mergeCell ref="D46:H46"/>
    <mergeCell ref="B44:C44"/>
    <mergeCell ref="B45:C45"/>
    <mergeCell ref="D24:H24"/>
    <mergeCell ref="A25:B25"/>
    <mergeCell ref="A26:B26"/>
    <mergeCell ref="D41:H41"/>
    <mergeCell ref="A31:B31"/>
    <mergeCell ref="D40:H40"/>
    <mergeCell ref="A35:B35"/>
    <mergeCell ref="A30:B30"/>
    <mergeCell ref="A32:B32"/>
  </mergeCells>
  <phoneticPr fontId="3" type="noConversion"/>
  <pageMargins left="0.7" right="0.7" top="0.32" bottom="0.23" header="0.3" footer="0.16"/>
  <pageSetup paperSize="9" scale="66" orientation="landscape" verticalDpi="200" r:id="rId1"/>
  <rowBreaks count="1" manualBreakCount="1">
    <brk id="45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T36"/>
  <sheetViews>
    <sheetView topLeftCell="A16" zoomScaleSheetLayoutView="175" workbookViewId="0">
      <selection activeCell="D42" sqref="D42"/>
    </sheetView>
  </sheetViews>
  <sheetFormatPr defaultRowHeight="13.2"/>
  <cols>
    <col min="2" max="2" width="9.33203125" bestFit="1" customWidth="1"/>
    <col min="3" max="3" width="11.109375" bestFit="1" customWidth="1"/>
    <col min="9" max="9" width="10.33203125" customWidth="1"/>
    <col min="10" max="10" width="9.33203125" bestFit="1" customWidth="1"/>
    <col min="11" max="11" width="10.44140625" customWidth="1"/>
    <col min="12" max="12" width="11.5546875" customWidth="1"/>
    <col min="13" max="13" width="11.33203125" customWidth="1"/>
    <col min="14" max="14" width="9.33203125" bestFit="1" customWidth="1"/>
    <col min="15" max="15" width="11.44140625" customWidth="1"/>
  </cols>
  <sheetData>
    <row r="1" spans="1:14" s="30" customFormat="1">
      <c r="A1" s="291" t="s">
        <v>77</v>
      </c>
      <c r="B1" s="292"/>
      <c r="C1" s="31"/>
      <c r="D1" s="32"/>
      <c r="E1" s="33"/>
      <c r="F1" s="34"/>
      <c r="G1" s="34"/>
      <c r="H1" s="34"/>
      <c r="I1" s="54" t="s">
        <v>77</v>
      </c>
      <c r="J1" s="165" t="s">
        <v>212</v>
      </c>
      <c r="K1" s="104" t="s">
        <v>78</v>
      </c>
      <c r="L1" s="165" t="s">
        <v>212</v>
      </c>
      <c r="M1" s="109" t="s">
        <v>122</v>
      </c>
      <c r="N1" s="165" t="s">
        <v>212</v>
      </c>
    </row>
    <row r="2" spans="1:14" s="30" customFormat="1">
      <c r="A2" s="291" t="s">
        <v>78</v>
      </c>
      <c r="B2" s="292"/>
      <c r="C2" s="31"/>
      <c r="D2" s="32"/>
      <c r="E2" s="33"/>
      <c r="F2" s="34"/>
      <c r="G2" s="34"/>
      <c r="H2" s="34"/>
      <c r="I2" s="55" t="s">
        <v>6</v>
      </c>
      <c r="J2" s="164"/>
      <c r="K2" s="37" t="s">
        <v>14</v>
      </c>
      <c r="L2" s="37"/>
      <c r="M2" s="18" t="s">
        <v>112</v>
      </c>
      <c r="N2" s="18"/>
    </row>
    <row r="3" spans="1:14" s="30" customFormat="1">
      <c r="A3" s="293" t="s">
        <v>122</v>
      </c>
      <c r="B3" s="294"/>
      <c r="C3" s="31"/>
      <c r="D3" s="32"/>
      <c r="E3" s="33"/>
      <c r="F3" s="34"/>
      <c r="G3" s="34"/>
      <c r="H3" s="34"/>
      <c r="I3" s="55" t="s">
        <v>7</v>
      </c>
      <c r="J3" s="164"/>
      <c r="K3" s="37" t="s">
        <v>15</v>
      </c>
      <c r="L3" s="37"/>
      <c r="M3" s="18" t="s">
        <v>113</v>
      </c>
      <c r="N3" s="18"/>
    </row>
    <row r="4" spans="1:14" s="30" customFormat="1">
      <c r="A4" s="291"/>
      <c r="B4" s="292"/>
      <c r="C4" s="31"/>
      <c r="D4" s="32"/>
      <c r="E4" s="33"/>
      <c r="F4" s="34"/>
      <c r="G4" s="34"/>
      <c r="H4" s="34"/>
      <c r="I4" s="55" t="s">
        <v>8</v>
      </c>
      <c r="J4" s="164"/>
      <c r="K4" s="37" t="s">
        <v>16</v>
      </c>
      <c r="L4" s="37"/>
      <c r="M4" s="18" t="s">
        <v>114</v>
      </c>
      <c r="N4" s="18"/>
    </row>
    <row r="5" spans="1:14" s="30" customFormat="1">
      <c r="A5" s="291"/>
      <c r="B5" s="292"/>
      <c r="C5" s="39"/>
      <c r="D5" s="32"/>
      <c r="E5" s="33"/>
      <c r="F5" s="34"/>
      <c r="G5" s="34"/>
      <c r="H5" s="34"/>
      <c r="I5" s="55" t="s">
        <v>9</v>
      </c>
      <c r="J5" s="164"/>
      <c r="K5" s="37" t="s">
        <v>32</v>
      </c>
      <c r="L5" s="37"/>
      <c r="M5" s="18" t="s">
        <v>115</v>
      </c>
      <c r="N5" s="18"/>
    </row>
    <row r="6" spans="1:14" s="30" customFormat="1" ht="13.8">
      <c r="A6" s="263"/>
      <c r="B6" s="264"/>
      <c r="C6" s="39"/>
      <c r="D6" s="32"/>
      <c r="E6" s="34"/>
      <c r="F6" s="34"/>
      <c r="G6" s="34"/>
      <c r="H6" s="34"/>
      <c r="I6" s="55" t="s">
        <v>10</v>
      </c>
      <c r="J6" s="164"/>
      <c r="K6" s="37" t="s">
        <v>17</v>
      </c>
      <c r="L6" s="37"/>
      <c r="M6" s="18" t="s">
        <v>116</v>
      </c>
      <c r="N6" s="18"/>
    </row>
    <row r="7" spans="1:14" s="30" customFormat="1">
      <c r="A7" s="291" t="s">
        <v>0</v>
      </c>
      <c r="B7" s="292"/>
      <c r="C7" s="41"/>
      <c r="D7" s="34"/>
      <c r="E7" s="34"/>
      <c r="F7" s="34"/>
      <c r="G7" s="34"/>
      <c r="H7" s="34"/>
      <c r="I7" s="55" t="s">
        <v>11</v>
      </c>
      <c r="J7" s="164"/>
      <c r="K7" s="37" t="s">
        <v>20</v>
      </c>
      <c r="L7" s="37"/>
      <c r="M7" s="18" t="s">
        <v>117</v>
      </c>
      <c r="N7" s="18"/>
    </row>
    <row r="8" spans="1:14" s="30" customFormat="1" ht="25.5" customHeight="1">
      <c r="A8" s="259" t="s">
        <v>130</v>
      </c>
      <c r="B8" s="260"/>
      <c r="C8" s="41"/>
      <c r="D8" s="34"/>
      <c r="E8" s="34"/>
      <c r="F8" s="34"/>
      <c r="G8" s="34"/>
      <c r="H8" s="34"/>
      <c r="I8" s="55" t="s">
        <v>12</v>
      </c>
      <c r="J8" s="164"/>
      <c r="K8" s="37" t="s">
        <v>21</v>
      </c>
      <c r="L8" s="37"/>
      <c r="M8" s="18" t="s">
        <v>118</v>
      </c>
      <c r="N8" s="18"/>
    </row>
    <row r="9" spans="1:14" s="30" customFormat="1">
      <c r="A9" s="291" t="s">
        <v>1</v>
      </c>
      <c r="B9" s="292"/>
      <c r="D9" s="34"/>
      <c r="E9" s="34"/>
      <c r="F9" s="34"/>
      <c r="G9" s="34"/>
      <c r="H9" s="34"/>
      <c r="I9" s="55" t="s">
        <v>13</v>
      </c>
      <c r="J9" s="164"/>
      <c r="K9" s="38" t="s">
        <v>19</v>
      </c>
      <c r="L9" s="38"/>
      <c r="M9" s="18" t="s">
        <v>119</v>
      </c>
      <c r="N9" s="18"/>
    </row>
    <row r="10" spans="1:14" s="30" customFormat="1">
      <c r="A10" s="268" t="s">
        <v>31</v>
      </c>
      <c r="B10" s="297"/>
      <c r="D10" s="34"/>
      <c r="E10" s="34"/>
      <c r="F10" s="34"/>
      <c r="G10" s="34"/>
      <c r="H10" s="34"/>
      <c r="I10" s="55"/>
      <c r="J10" s="164"/>
      <c r="K10" s="38" t="s">
        <v>18</v>
      </c>
      <c r="L10" s="38"/>
      <c r="M10" s="18" t="s">
        <v>120</v>
      </c>
      <c r="N10" s="18"/>
    </row>
    <row r="11" spans="1:14" s="30" customFormat="1">
      <c r="A11" s="291" t="s">
        <v>2</v>
      </c>
      <c r="B11" s="292"/>
      <c r="C11" s="42" t="s">
        <v>3</v>
      </c>
      <c r="D11" s="34"/>
      <c r="E11" s="34"/>
      <c r="F11" s="34"/>
      <c r="G11" s="34"/>
      <c r="H11" s="34"/>
      <c r="I11" s="55"/>
      <c r="J11" s="164"/>
      <c r="K11" s="72"/>
      <c r="L11" s="72"/>
      <c r="M11" s="18" t="s">
        <v>121</v>
      </c>
      <c r="N11" s="18"/>
    </row>
    <row r="12" spans="1:14" s="30" customFormat="1" ht="14.25" customHeight="1">
      <c r="A12" s="43"/>
      <c r="B12" s="44"/>
      <c r="C12" s="45"/>
      <c r="D12" s="34"/>
      <c r="E12" s="34"/>
      <c r="F12" s="34"/>
      <c r="G12" s="34"/>
      <c r="H12" s="34"/>
      <c r="I12" s="55"/>
      <c r="J12" s="164"/>
      <c r="K12" s="72"/>
      <c r="L12" s="72"/>
      <c r="M12" s="95"/>
      <c r="N12" s="95"/>
    </row>
    <row r="13" spans="1:14" s="30" customFormat="1">
      <c r="A13" s="150" t="s">
        <v>4</v>
      </c>
      <c r="B13" s="151">
        <v>1474</v>
      </c>
      <c r="C13" s="152">
        <f>B13*J15</f>
        <v>0</v>
      </c>
      <c r="D13" s="34"/>
      <c r="E13" s="34"/>
      <c r="F13" s="34"/>
      <c r="G13" s="34"/>
      <c r="H13" s="34"/>
      <c r="I13" s="55"/>
      <c r="J13" s="164"/>
      <c r="K13" s="72"/>
      <c r="L13" s="72"/>
      <c r="M13" s="95"/>
      <c r="N13" s="95"/>
    </row>
    <row r="14" spans="1:14" s="30" customFormat="1" ht="13.8" thickBot="1">
      <c r="A14" s="150" t="s">
        <v>5</v>
      </c>
      <c r="B14" s="151">
        <v>1683</v>
      </c>
      <c r="C14" s="152">
        <f>B14*L15</f>
        <v>0</v>
      </c>
      <c r="D14" s="34"/>
      <c r="E14" s="34"/>
      <c r="F14" s="34"/>
      <c r="G14" s="34"/>
      <c r="H14" s="34"/>
      <c r="I14" s="55"/>
      <c r="J14" s="164"/>
      <c r="K14" s="72"/>
      <c r="L14" s="72"/>
      <c r="M14" s="95"/>
      <c r="N14" s="95"/>
    </row>
    <row r="15" spans="1:14" s="30" customFormat="1" ht="15.75" customHeight="1" thickBot="1">
      <c r="A15" s="150" t="s">
        <v>129</v>
      </c>
      <c r="B15" s="151">
        <v>1848</v>
      </c>
      <c r="C15" s="152">
        <f>B15*N15</f>
        <v>0</v>
      </c>
      <c r="D15" s="286" t="s">
        <v>197</v>
      </c>
      <c r="E15" s="287"/>
      <c r="F15" s="287"/>
      <c r="G15" s="287"/>
      <c r="H15" s="288"/>
      <c r="I15" s="56"/>
      <c r="J15" s="167">
        <f>SUM(J2:J14)</f>
        <v>0</v>
      </c>
      <c r="K15" s="76"/>
      <c r="L15" s="76">
        <f>SUM(L2:L14)</f>
        <v>0</v>
      </c>
      <c r="M15" s="58"/>
      <c r="N15" s="58">
        <f>SUM(N2:N14)</f>
        <v>0</v>
      </c>
    </row>
    <row r="18" spans="1:20" s="190" customFormat="1" ht="15.6" thickBot="1">
      <c r="I18" s="227" t="s">
        <v>244</v>
      </c>
    </row>
    <row r="19" spans="1:20" s="190" customFormat="1" ht="15.75" customHeight="1">
      <c r="C19" s="191"/>
      <c r="D19" s="192"/>
      <c r="E19" s="193"/>
      <c r="F19" s="194"/>
      <c r="G19" s="194"/>
      <c r="H19" s="194"/>
      <c r="I19" s="195" t="s">
        <v>161</v>
      </c>
      <c r="J19" s="196" t="s">
        <v>212</v>
      </c>
      <c r="K19" s="196" t="s">
        <v>134</v>
      </c>
      <c r="L19" s="197" t="s">
        <v>222</v>
      </c>
      <c r="M19" s="195" t="s">
        <v>162</v>
      </c>
      <c r="N19" s="196" t="s">
        <v>212</v>
      </c>
      <c r="O19" s="196" t="s">
        <v>134</v>
      </c>
      <c r="P19" s="197" t="s">
        <v>222</v>
      </c>
      <c r="Q19" s="198" t="s">
        <v>163</v>
      </c>
      <c r="R19" s="196" t="s">
        <v>212</v>
      </c>
      <c r="S19" s="196" t="s">
        <v>134</v>
      </c>
      <c r="T19" s="199" t="s">
        <v>222</v>
      </c>
    </row>
    <row r="20" spans="1:20" s="190" customFormat="1">
      <c r="A20" s="284" t="s">
        <v>161</v>
      </c>
      <c r="B20" s="285"/>
      <c r="C20" s="191"/>
      <c r="D20" s="192"/>
      <c r="E20" s="193"/>
      <c r="F20" s="194"/>
      <c r="G20" s="194"/>
      <c r="H20" s="194"/>
      <c r="I20" s="200" t="s">
        <v>6</v>
      </c>
      <c r="J20" s="201"/>
      <c r="K20" s="201"/>
      <c r="L20" s="202"/>
      <c r="M20" s="203" t="s">
        <v>14</v>
      </c>
      <c r="N20" s="203"/>
      <c r="O20" s="203"/>
      <c r="P20" s="202"/>
      <c r="Q20" s="204" t="s">
        <v>112</v>
      </c>
      <c r="R20" s="205"/>
      <c r="S20" s="205"/>
      <c r="T20" s="206"/>
    </row>
    <row r="21" spans="1:20" s="190" customFormat="1">
      <c r="A21" s="284" t="s">
        <v>162</v>
      </c>
      <c r="B21" s="285"/>
      <c r="C21" s="191"/>
      <c r="D21" s="192"/>
      <c r="E21" s="193"/>
      <c r="F21" s="194"/>
      <c r="G21" s="194"/>
      <c r="H21" s="194"/>
      <c r="I21" s="200" t="s">
        <v>7</v>
      </c>
      <c r="J21" s="201"/>
      <c r="K21" s="201"/>
      <c r="L21" s="202"/>
      <c r="M21" s="203" t="s">
        <v>15</v>
      </c>
      <c r="N21" s="203"/>
      <c r="O21" s="203"/>
      <c r="P21" s="202"/>
      <c r="Q21" s="204" t="s">
        <v>113</v>
      </c>
      <c r="R21" s="205"/>
      <c r="S21" s="205"/>
      <c r="T21" s="206"/>
    </row>
    <row r="22" spans="1:20" s="190" customFormat="1">
      <c r="A22" s="298" t="s">
        <v>163</v>
      </c>
      <c r="B22" s="299"/>
      <c r="C22" s="191"/>
      <c r="D22" s="192"/>
      <c r="E22" s="193"/>
      <c r="F22" s="194"/>
      <c r="G22" s="194"/>
      <c r="H22" s="194"/>
      <c r="I22" s="200" t="s">
        <v>8</v>
      </c>
      <c r="J22" s="201"/>
      <c r="K22" s="201"/>
      <c r="L22" s="202"/>
      <c r="M22" s="203" t="s">
        <v>16</v>
      </c>
      <c r="N22" s="203"/>
      <c r="O22" s="203"/>
      <c r="P22" s="202"/>
      <c r="Q22" s="204" t="s">
        <v>114</v>
      </c>
      <c r="R22" s="205"/>
      <c r="S22" s="205"/>
      <c r="T22" s="206"/>
    </row>
    <row r="23" spans="1:20" s="190" customFormat="1">
      <c r="A23" s="284"/>
      <c r="B23" s="285"/>
      <c r="C23" s="207"/>
      <c r="D23" s="192"/>
      <c r="E23" s="193"/>
      <c r="F23" s="194"/>
      <c r="G23" s="194"/>
      <c r="H23" s="194"/>
      <c r="I23" s="200" t="s">
        <v>9</v>
      </c>
      <c r="J23" s="201"/>
      <c r="K23" s="201"/>
      <c r="L23" s="202"/>
      <c r="M23" s="203" t="s">
        <v>32</v>
      </c>
      <c r="N23" s="203"/>
      <c r="O23" s="203"/>
      <c r="P23" s="202"/>
      <c r="Q23" s="204" t="s">
        <v>115</v>
      </c>
      <c r="R23" s="205"/>
      <c r="S23" s="205"/>
      <c r="T23" s="206"/>
    </row>
    <row r="24" spans="1:20" s="190" customFormat="1" ht="13.8">
      <c r="A24" s="289"/>
      <c r="B24" s="290"/>
      <c r="C24" s="207"/>
      <c r="D24" s="192"/>
      <c r="E24" s="194"/>
      <c r="F24" s="194"/>
      <c r="G24" s="194"/>
      <c r="H24" s="194"/>
      <c r="I24" s="200" t="s">
        <v>10</v>
      </c>
      <c r="J24" s="201"/>
      <c r="K24" s="201"/>
      <c r="L24" s="202"/>
      <c r="M24" s="208" t="s">
        <v>17</v>
      </c>
      <c r="N24" s="208"/>
      <c r="O24" s="208"/>
      <c r="P24" s="202"/>
      <c r="Q24" s="204" t="s">
        <v>116</v>
      </c>
      <c r="R24" s="205"/>
      <c r="S24" s="205"/>
      <c r="T24" s="206"/>
    </row>
    <row r="25" spans="1:20" s="190" customFormat="1">
      <c r="A25" s="284" t="s">
        <v>0</v>
      </c>
      <c r="B25" s="285"/>
      <c r="C25" s="209"/>
      <c r="D25" s="194"/>
      <c r="E25" s="194"/>
      <c r="F25" s="194"/>
      <c r="G25" s="194"/>
      <c r="H25" s="194"/>
      <c r="I25" s="200" t="s">
        <v>11</v>
      </c>
      <c r="J25" s="201"/>
      <c r="K25" s="201"/>
      <c r="L25" s="202"/>
      <c r="M25" s="203" t="s">
        <v>20</v>
      </c>
      <c r="N25" s="203"/>
      <c r="O25" s="203"/>
      <c r="P25" s="202"/>
      <c r="Q25" s="204" t="s">
        <v>117</v>
      </c>
      <c r="R25" s="205"/>
      <c r="S25" s="205"/>
      <c r="T25" s="206"/>
    </row>
    <row r="26" spans="1:20" s="190" customFormat="1" ht="25.5" customHeight="1">
      <c r="A26" s="300" t="s">
        <v>130</v>
      </c>
      <c r="B26" s="301"/>
      <c r="C26" s="209"/>
      <c r="D26" s="194"/>
      <c r="E26" s="194"/>
      <c r="F26" s="194"/>
      <c r="G26" s="194"/>
      <c r="H26" s="194"/>
      <c r="I26" s="200" t="s">
        <v>12</v>
      </c>
      <c r="J26" s="201"/>
      <c r="K26" s="201"/>
      <c r="L26" s="210"/>
      <c r="M26" s="208" t="s">
        <v>21</v>
      </c>
      <c r="N26" s="208"/>
      <c r="O26" s="208"/>
      <c r="P26" s="210"/>
      <c r="Q26" s="204" t="s">
        <v>118</v>
      </c>
      <c r="R26" s="205"/>
      <c r="S26" s="205"/>
      <c r="T26" s="206"/>
    </row>
    <row r="27" spans="1:20" s="190" customFormat="1" ht="25.5" customHeight="1">
      <c r="A27" s="284" t="s">
        <v>1</v>
      </c>
      <c r="B27" s="285"/>
      <c r="D27" s="194"/>
      <c r="E27" s="194"/>
      <c r="F27" s="194"/>
      <c r="G27" s="194"/>
      <c r="H27" s="194"/>
      <c r="I27" s="200" t="s">
        <v>13</v>
      </c>
      <c r="J27" s="201"/>
      <c r="K27" s="201"/>
      <c r="L27" s="210"/>
      <c r="M27" s="204" t="s">
        <v>19</v>
      </c>
      <c r="N27" s="204"/>
      <c r="O27" s="204"/>
      <c r="P27" s="210"/>
      <c r="Q27" s="204" t="s">
        <v>119</v>
      </c>
      <c r="R27" s="205"/>
      <c r="S27" s="205"/>
      <c r="T27" s="206"/>
    </row>
    <row r="28" spans="1:20" s="190" customFormat="1" ht="27.75" customHeight="1">
      <c r="A28" s="295" t="s">
        <v>128</v>
      </c>
      <c r="B28" s="296"/>
      <c r="D28" s="194"/>
      <c r="E28" s="194"/>
      <c r="F28" s="194"/>
      <c r="G28" s="194"/>
      <c r="H28" s="194"/>
      <c r="I28" s="200"/>
      <c r="J28" s="201"/>
      <c r="K28" s="201"/>
      <c r="L28" s="210"/>
      <c r="M28" s="204" t="s">
        <v>18</v>
      </c>
      <c r="N28" s="204"/>
      <c r="O28" s="204"/>
      <c r="P28" s="210"/>
      <c r="Q28" s="204" t="s">
        <v>120</v>
      </c>
      <c r="R28" s="205"/>
      <c r="S28" s="205"/>
      <c r="T28" s="206"/>
    </row>
    <row r="29" spans="1:20" s="190" customFormat="1">
      <c r="A29" s="284" t="s">
        <v>2</v>
      </c>
      <c r="B29" s="285"/>
      <c r="C29" s="211" t="s">
        <v>3</v>
      </c>
      <c r="D29" s="194"/>
      <c r="E29" s="194"/>
      <c r="F29" s="194"/>
      <c r="G29" s="194"/>
      <c r="H29" s="194"/>
      <c r="I29" s="200"/>
      <c r="J29" s="201"/>
      <c r="K29" s="201"/>
      <c r="L29" s="210"/>
      <c r="M29" s="203"/>
      <c r="N29" s="203"/>
      <c r="O29" s="203"/>
      <c r="P29" s="210"/>
      <c r="Q29" s="204" t="s">
        <v>121</v>
      </c>
      <c r="R29" s="205"/>
      <c r="S29" s="205"/>
      <c r="T29" s="206"/>
    </row>
    <row r="30" spans="1:20" s="190" customFormat="1">
      <c r="A30" s="212"/>
      <c r="B30" s="213"/>
      <c r="C30" s="214"/>
      <c r="D30" s="194"/>
      <c r="E30" s="194"/>
      <c r="F30" s="194"/>
      <c r="G30" s="194"/>
      <c r="H30" s="194"/>
      <c r="I30" s="200"/>
      <c r="J30" s="201"/>
      <c r="K30" s="201"/>
      <c r="L30" s="210"/>
      <c r="M30" s="203"/>
      <c r="N30" s="203"/>
      <c r="O30" s="203"/>
      <c r="P30" s="210"/>
      <c r="Q30" s="215"/>
      <c r="R30" s="216"/>
      <c r="S30" s="216"/>
      <c r="T30" s="206"/>
    </row>
    <row r="31" spans="1:20" s="190" customFormat="1">
      <c r="A31" s="212" t="s">
        <v>4</v>
      </c>
      <c r="B31" s="217">
        <v>2191</v>
      </c>
      <c r="C31" s="218">
        <f>B31*(L33+K33+J33)</f>
        <v>0</v>
      </c>
      <c r="D31" s="194"/>
      <c r="E31" s="194"/>
      <c r="F31" s="194"/>
      <c r="G31" s="194"/>
      <c r="H31" s="194"/>
      <c r="I31" s="200"/>
      <c r="J31" s="201"/>
      <c r="K31" s="201"/>
      <c r="L31" s="210"/>
      <c r="M31" s="203"/>
      <c r="N31" s="203"/>
      <c r="O31" s="203"/>
      <c r="P31" s="210"/>
      <c r="Q31" s="215"/>
      <c r="R31" s="216"/>
      <c r="S31" s="216"/>
      <c r="T31" s="206"/>
    </row>
    <row r="32" spans="1:20" s="190" customFormat="1" ht="13.8" thickBot="1">
      <c r="A32" s="212" t="s">
        <v>5</v>
      </c>
      <c r="B32" s="217">
        <v>2345</v>
      </c>
      <c r="C32" s="218">
        <f>B32*(P33+O33+N33)</f>
        <v>0</v>
      </c>
      <c r="D32" s="194"/>
      <c r="E32" s="194"/>
      <c r="F32" s="194"/>
      <c r="G32" s="194"/>
      <c r="H32" s="194"/>
      <c r="I32" s="200"/>
      <c r="J32" s="201"/>
      <c r="K32" s="201"/>
      <c r="L32" s="210"/>
      <c r="M32" s="203"/>
      <c r="N32" s="203"/>
      <c r="O32" s="203"/>
      <c r="P32" s="210"/>
      <c r="Q32" s="215"/>
      <c r="R32" s="216"/>
      <c r="S32" s="216"/>
      <c r="T32" s="206"/>
    </row>
    <row r="33" spans="1:20" s="190" customFormat="1" ht="55.8" customHeight="1" thickBot="1">
      <c r="A33" s="212" t="s">
        <v>129</v>
      </c>
      <c r="B33" s="217">
        <v>2472</v>
      </c>
      <c r="C33" s="218">
        <f>B33*(T33+S33+R33)</f>
        <v>0</v>
      </c>
      <c r="D33" s="281" t="s">
        <v>243</v>
      </c>
      <c r="E33" s="282"/>
      <c r="F33" s="282"/>
      <c r="G33" s="282"/>
      <c r="H33" s="283"/>
      <c r="I33" s="219"/>
      <c r="J33" s="220">
        <f>SUM(J20:J32)</f>
        <v>0</v>
      </c>
      <c r="K33" s="220">
        <f>SUM(K20:K32)</f>
        <v>0</v>
      </c>
      <c r="L33" s="221">
        <f>SUM(L20:L32)</f>
        <v>0</v>
      </c>
      <c r="M33" s="222"/>
      <c r="N33" s="222">
        <f>SUM(N20:N32)</f>
        <v>0</v>
      </c>
      <c r="O33" s="222">
        <f>SUM(O20:O32)</f>
        <v>0</v>
      </c>
      <c r="P33" s="223">
        <f>SUM(P20:P32)</f>
        <v>0</v>
      </c>
      <c r="Q33" s="224"/>
      <c r="R33" s="225">
        <f>SUM(R20:R32)</f>
        <v>0</v>
      </c>
      <c r="S33" s="225">
        <f>SUM(S20:S32)</f>
        <v>0</v>
      </c>
      <c r="T33" s="226">
        <f>SUM(T20:T32)</f>
        <v>0</v>
      </c>
    </row>
    <row r="34" spans="1:20" s="30" customFormat="1" ht="12.75" customHeight="1">
      <c r="B34" s="257" t="s">
        <v>22</v>
      </c>
      <c r="C34" s="258"/>
    </row>
    <row r="35" spans="1:20" s="30" customFormat="1">
      <c r="B35" s="255">
        <f>SUM(C13:C15,C31:C33)</f>
        <v>0</v>
      </c>
      <c r="C35" s="256"/>
    </row>
    <row r="36" spans="1:20" s="30" customFormat="1"/>
  </sheetData>
  <mergeCells count="25">
    <mergeCell ref="A9:B9"/>
    <mergeCell ref="A10:B10"/>
    <mergeCell ref="A11:B11"/>
    <mergeCell ref="A22:B22"/>
    <mergeCell ref="A26:B26"/>
    <mergeCell ref="A23:B23"/>
    <mergeCell ref="B35:C35"/>
    <mergeCell ref="A20:B20"/>
    <mergeCell ref="A21:B21"/>
    <mergeCell ref="A28:B28"/>
    <mergeCell ref="A27:B27"/>
    <mergeCell ref="B34:C34"/>
    <mergeCell ref="A8:B8"/>
    <mergeCell ref="A1:B1"/>
    <mergeCell ref="A2:B2"/>
    <mergeCell ref="A3:B3"/>
    <mergeCell ref="A4:B4"/>
    <mergeCell ref="A7:B7"/>
    <mergeCell ref="A5:B5"/>
    <mergeCell ref="A6:B6"/>
    <mergeCell ref="D33:H33"/>
    <mergeCell ref="A25:B25"/>
    <mergeCell ref="D15:H15"/>
    <mergeCell ref="A24:B24"/>
    <mergeCell ref="A29:B29"/>
  </mergeCells>
  <phoneticPr fontId="3" type="noConversion"/>
  <pageMargins left="0.43" right="0.17" top="0.16" bottom="0.16" header="0.16" footer="0.16"/>
  <pageSetup paperSize="9" scale="71" orientation="landscape" verticalDpi="200" r:id="rId1"/>
  <rowBreaks count="1" manualBreakCount="1">
    <brk id="16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Q245"/>
  <sheetViews>
    <sheetView zoomScaleSheetLayoutView="100" workbookViewId="0">
      <selection activeCell="D68" sqref="D68"/>
    </sheetView>
  </sheetViews>
  <sheetFormatPr defaultColWidth="9.109375" defaultRowHeight="13.2"/>
  <cols>
    <col min="1" max="1" width="6.88671875" style="30" customWidth="1"/>
    <col min="2" max="2" width="10.109375" style="30" customWidth="1"/>
    <col min="3" max="3" width="11.109375" style="30" customWidth="1"/>
    <col min="4" max="7" width="9.109375" style="30"/>
    <col min="8" max="8" width="16.88671875" style="30" customWidth="1"/>
    <col min="9" max="9" width="11.5546875" style="30" hidden="1" customWidth="1"/>
    <col min="10" max="10" width="0.109375" style="30" hidden="1" customWidth="1"/>
    <col min="11" max="11" width="10.33203125" style="30" customWidth="1"/>
    <col min="12" max="12" width="6.88671875" style="30" customWidth="1"/>
    <col min="13" max="13" width="10.33203125" style="30" customWidth="1"/>
    <col min="14" max="14" width="7.33203125" style="30" customWidth="1"/>
    <col min="15" max="15" width="11.109375" style="30" customWidth="1"/>
    <col min="16" max="16" width="8.33203125" style="30" customWidth="1"/>
    <col min="17" max="17" width="7.109375" style="30" customWidth="1"/>
    <col min="18" max="18" width="10.109375" style="30" customWidth="1"/>
    <col min="19" max="19" width="6.88671875" style="30" customWidth="1"/>
    <col min="20" max="20" width="7.44140625" style="30" customWidth="1"/>
    <col min="21" max="21" width="6.109375" style="30" customWidth="1"/>
    <col min="22" max="22" width="7.88671875" style="30" customWidth="1"/>
    <col min="23" max="23" width="6.109375" style="30" customWidth="1"/>
    <col min="24" max="24" width="7.33203125" style="30" customWidth="1"/>
    <col min="25" max="25" width="11.88671875" style="30" customWidth="1"/>
    <col min="26" max="16384" width="9.109375" style="30"/>
  </cols>
  <sheetData>
    <row r="1" spans="1:16" ht="13.8" thickBot="1"/>
    <row r="2" spans="1:16" ht="21" customHeight="1">
      <c r="A2" s="291" t="s">
        <v>214</v>
      </c>
      <c r="B2" s="292"/>
      <c r="C2" s="31"/>
      <c r="D2" s="32"/>
      <c r="E2" s="33"/>
      <c r="F2" s="34"/>
      <c r="G2" s="34"/>
      <c r="H2" s="34"/>
      <c r="I2" s="35"/>
      <c r="J2" s="61" t="s">
        <v>23</v>
      </c>
      <c r="K2" s="54" t="s">
        <v>214</v>
      </c>
      <c r="L2" s="29" t="s">
        <v>61</v>
      </c>
      <c r="M2" s="54" t="s">
        <v>213</v>
      </c>
      <c r="N2" s="29" t="s">
        <v>60</v>
      </c>
      <c r="O2" s="54" t="s">
        <v>215</v>
      </c>
      <c r="P2" s="105" t="s">
        <v>95</v>
      </c>
    </row>
    <row r="3" spans="1:16">
      <c r="A3" s="291" t="s">
        <v>213</v>
      </c>
      <c r="B3" s="292"/>
      <c r="C3" s="31"/>
      <c r="D3" s="32"/>
      <c r="E3" s="33"/>
      <c r="F3" s="34"/>
      <c r="G3" s="34"/>
      <c r="H3" s="34"/>
      <c r="I3" s="37" t="s">
        <v>24</v>
      </c>
      <c r="J3" s="62"/>
      <c r="K3" s="55" t="s">
        <v>6</v>
      </c>
      <c r="L3" s="71"/>
      <c r="M3" s="37" t="s">
        <v>14</v>
      </c>
      <c r="N3" s="71"/>
      <c r="O3" s="18" t="s">
        <v>112</v>
      </c>
      <c r="P3" s="110"/>
    </row>
    <row r="4" spans="1:16">
      <c r="A4" s="291" t="s">
        <v>215</v>
      </c>
      <c r="B4" s="292"/>
      <c r="C4" s="31"/>
      <c r="D4" s="32"/>
      <c r="E4" s="33"/>
      <c r="F4" s="34"/>
      <c r="G4" s="34"/>
      <c r="H4" s="34"/>
      <c r="I4" s="37" t="s">
        <v>25</v>
      </c>
      <c r="J4" s="62"/>
      <c r="K4" s="55" t="s">
        <v>7</v>
      </c>
      <c r="L4" s="71"/>
      <c r="M4" s="37" t="s">
        <v>15</v>
      </c>
      <c r="N4" s="71"/>
      <c r="O4" s="18" t="s">
        <v>113</v>
      </c>
      <c r="P4" s="110"/>
    </row>
    <row r="5" spans="1:16" ht="13.8">
      <c r="A5" s="88"/>
      <c r="B5" s="89"/>
      <c r="C5" s="31"/>
      <c r="D5" s="32"/>
      <c r="E5" s="33"/>
      <c r="F5" s="34"/>
      <c r="G5" s="34"/>
      <c r="H5" s="34"/>
      <c r="I5" s="37" t="s">
        <v>26</v>
      </c>
      <c r="J5" s="62"/>
      <c r="K5" s="55" t="s">
        <v>8</v>
      </c>
      <c r="L5" s="71"/>
      <c r="M5" s="37" t="s">
        <v>16</v>
      </c>
      <c r="N5" s="71"/>
      <c r="O5" s="18" t="s">
        <v>114</v>
      </c>
      <c r="P5" s="110"/>
    </row>
    <row r="6" spans="1:16">
      <c r="A6" s="291" t="s">
        <v>0</v>
      </c>
      <c r="B6" s="292"/>
      <c r="C6" s="39"/>
      <c r="D6" s="32"/>
      <c r="E6" s="33"/>
      <c r="F6" s="34"/>
      <c r="G6" s="34"/>
      <c r="H6" s="34"/>
      <c r="I6" s="37" t="s">
        <v>27</v>
      </c>
      <c r="J6" s="62"/>
      <c r="K6" s="55" t="s">
        <v>9</v>
      </c>
      <c r="L6" s="71"/>
      <c r="M6" s="37" t="s">
        <v>32</v>
      </c>
      <c r="N6" s="71"/>
      <c r="O6" s="18" t="s">
        <v>115</v>
      </c>
      <c r="P6" s="110"/>
    </row>
    <row r="7" spans="1:16">
      <c r="A7" s="259" t="s">
        <v>58</v>
      </c>
      <c r="B7" s="308"/>
      <c r="C7" s="39"/>
      <c r="D7" s="32"/>
      <c r="E7" s="34"/>
      <c r="F7" s="34"/>
      <c r="G7" s="34"/>
      <c r="H7" s="34"/>
      <c r="I7" s="37" t="s">
        <v>28</v>
      </c>
      <c r="J7" s="62"/>
      <c r="K7" s="55" t="s">
        <v>10</v>
      </c>
      <c r="L7" s="71"/>
      <c r="M7" s="37" t="s">
        <v>17</v>
      </c>
      <c r="N7" s="71"/>
      <c r="O7" s="18" t="s">
        <v>116</v>
      </c>
      <c r="P7" s="110"/>
    </row>
    <row r="8" spans="1:16">
      <c r="A8" s="291" t="s">
        <v>1</v>
      </c>
      <c r="B8" s="292"/>
      <c r="C8" s="41"/>
      <c r="D8" s="34"/>
      <c r="E8" s="34"/>
      <c r="F8" s="34"/>
      <c r="G8" s="34"/>
      <c r="H8" s="34"/>
      <c r="I8" s="37" t="s">
        <v>29</v>
      </c>
      <c r="J8" s="62"/>
      <c r="K8" s="55" t="s">
        <v>11</v>
      </c>
      <c r="L8" s="71"/>
      <c r="M8" s="37" t="s">
        <v>20</v>
      </c>
      <c r="N8" s="71"/>
      <c r="O8" s="18" t="s">
        <v>117</v>
      </c>
      <c r="P8" s="110"/>
    </row>
    <row r="9" spans="1:16">
      <c r="A9" s="82"/>
      <c r="B9" s="83"/>
      <c r="C9" s="41"/>
      <c r="D9" s="34"/>
      <c r="E9" s="34"/>
      <c r="F9" s="34"/>
      <c r="G9" s="34"/>
      <c r="H9" s="34"/>
      <c r="I9" s="37" t="s">
        <v>30</v>
      </c>
      <c r="J9" s="63"/>
      <c r="K9" s="55" t="s">
        <v>12</v>
      </c>
      <c r="L9" s="72"/>
      <c r="M9" s="37" t="s">
        <v>21</v>
      </c>
      <c r="N9" s="72"/>
      <c r="O9" s="18" t="s">
        <v>118</v>
      </c>
      <c r="P9" s="110"/>
    </row>
    <row r="10" spans="1:16">
      <c r="A10" s="90" t="s">
        <v>2</v>
      </c>
      <c r="B10" s="42"/>
      <c r="D10" s="34"/>
      <c r="E10" s="34"/>
      <c r="F10" s="34"/>
      <c r="G10" s="34"/>
      <c r="H10" s="34"/>
      <c r="I10" s="37"/>
      <c r="J10" s="63"/>
      <c r="K10" s="55" t="s">
        <v>13</v>
      </c>
      <c r="L10" s="72"/>
      <c r="M10" s="38" t="s">
        <v>19</v>
      </c>
      <c r="N10" s="72"/>
      <c r="O10" s="18" t="s">
        <v>119</v>
      </c>
      <c r="P10" s="110"/>
    </row>
    <row r="11" spans="1:16">
      <c r="A11" s="43"/>
      <c r="B11" s="46"/>
      <c r="C11" s="42" t="s">
        <v>3</v>
      </c>
      <c r="D11" s="34"/>
      <c r="E11" s="34"/>
      <c r="F11" s="34"/>
      <c r="G11" s="34"/>
      <c r="H11" s="34"/>
      <c r="I11" s="37"/>
      <c r="J11" s="63"/>
      <c r="K11" s="55"/>
      <c r="L11" s="72"/>
      <c r="M11" s="38" t="s">
        <v>18</v>
      </c>
      <c r="N11" s="72"/>
      <c r="O11" s="18" t="s">
        <v>120</v>
      </c>
      <c r="P11" s="110"/>
    </row>
    <row r="12" spans="1:16">
      <c r="A12" s="43" t="s">
        <v>4</v>
      </c>
      <c r="B12" s="93">
        <v>710</v>
      </c>
      <c r="C12" s="45">
        <f>B12*L17</f>
        <v>0</v>
      </c>
      <c r="D12" s="34"/>
      <c r="E12" s="34"/>
      <c r="F12" s="34"/>
      <c r="G12" s="34"/>
      <c r="H12" s="34"/>
      <c r="I12" s="37"/>
      <c r="J12" s="63"/>
      <c r="K12" s="55"/>
      <c r="L12" s="72"/>
      <c r="M12" s="37"/>
      <c r="N12" s="72"/>
      <c r="O12" s="18" t="s">
        <v>121</v>
      </c>
      <c r="P12" s="110"/>
    </row>
    <row r="13" spans="1:16">
      <c r="A13" s="43" t="s">
        <v>5</v>
      </c>
      <c r="B13" s="93">
        <v>864</v>
      </c>
      <c r="C13" s="47">
        <f>B13*N17</f>
        <v>0</v>
      </c>
      <c r="D13" s="34"/>
      <c r="E13" s="34"/>
      <c r="F13" s="34"/>
      <c r="G13" s="34"/>
      <c r="H13" s="34"/>
      <c r="I13" s="37"/>
      <c r="J13" s="63"/>
      <c r="K13" s="55"/>
      <c r="L13" s="72"/>
      <c r="M13" s="37"/>
      <c r="N13" s="72"/>
      <c r="O13" s="95"/>
      <c r="P13" s="110"/>
    </row>
    <row r="14" spans="1:16">
      <c r="A14" s="43" t="s">
        <v>129</v>
      </c>
      <c r="B14" s="93">
        <v>996</v>
      </c>
      <c r="C14" s="47">
        <f>B14*P17</f>
        <v>0</v>
      </c>
      <c r="D14" s="34"/>
      <c r="E14" s="34"/>
      <c r="F14" s="34"/>
      <c r="G14" s="34"/>
      <c r="H14" s="34"/>
      <c r="I14" s="37"/>
      <c r="J14" s="63"/>
      <c r="K14" s="55"/>
      <c r="L14" s="72"/>
      <c r="M14" s="37"/>
      <c r="N14" s="72"/>
      <c r="O14" s="95"/>
      <c r="P14" s="110"/>
    </row>
    <row r="15" spans="1:16">
      <c r="A15" s="48"/>
      <c r="B15" s="49"/>
      <c r="C15" s="47"/>
      <c r="D15" s="34"/>
      <c r="E15" s="34"/>
      <c r="F15" s="34"/>
      <c r="G15" s="34"/>
      <c r="H15" s="34"/>
      <c r="I15" s="37"/>
      <c r="J15" s="63"/>
      <c r="K15" s="55"/>
      <c r="L15" s="72"/>
      <c r="M15" s="37"/>
      <c r="N15" s="72"/>
      <c r="O15" s="95"/>
      <c r="P15" s="110"/>
    </row>
    <row r="16" spans="1:16" ht="13.8" thickBot="1">
      <c r="A16" s="48"/>
      <c r="B16" s="49"/>
      <c r="C16" s="50"/>
      <c r="D16" s="34"/>
      <c r="E16" s="34"/>
      <c r="F16" s="34"/>
      <c r="G16" s="34"/>
      <c r="H16" s="34"/>
      <c r="I16" s="37"/>
      <c r="J16" s="63"/>
      <c r="K16" s="55"/>
      <c r="L16" s="72"/>
      <c r="M16" s="37"/>
      <c r="N16" s="72"/>
      <c r="O16" s="95"/>
      <c r="P16" s="110"/>
    </row>
    <row r="17" spans="1:16" ht="13.8" thickBot="1">
      <c r="B17" s="34"/>
      <c r="C17" s="271" t="s">
        <v>63</v>
      </c>
      <c r="D17" s="272"/>
      <c r="E17" s="272"/>
      <c r="F17" s="272"/>
      <c r="G17" s="272"/>
      <c r="H17" s="273"/>
      <c r="I17" s="65"/>
      <c r="J17" s="51">
        <f>SUM(J3:J16)</f>
        <v>0</v>
      </c>
      <c r="K17" s="56"/>
      <c r="L17" s="76">
        <f>SUM(L3:L16)</f>
        <v>0</v>
      </c>
      <c r="M17" s="58"/>
      <c r="N17" s="79">
        <f>SUM(N3:N16)</f>
        <v>0</v>
      </c>
      <c r="O17" s="111"/>
      <c r="P17" s="108">
        <f>SUM(P3:P16)</f>
        <v>0</v>
      </c>
    </row>
    <row r="18" spans="1:16" ht="13.8" thickBot="1">
      <c r="B18" s="52"/>
      <c r="C18" s="303"/>
      <c r="D18" s="304"/>
      <c r="E18" s="304"/>
      <c r="F18" s="304"/>
      <c r="G18" s="304"/>
      <c r="H18" s="305"/>
      <c r="I18" s="52"/>
      <c r="J18" s="52"/>
      <c r="K18" s="52"/>
      <c r="L18" s="52"/>
      <c r="M18" s="52"/>
      <c r="N18" s="52"/>
    </row>
    <row r="19" spans="1:16" ht="73.5" hidden="1" customHeight="1" thickBot="1">
      <c r="B19" s="52"/>
      <c r="C19" s="172"/>
      <c r="D19" s="172"/>
      <c r="E19" s="172"/>
      <c r="F19" s="172"/>
      <c r="G19" s="172"/>
      <c r="H19" s="172"/>
      <c r="I19" s="52"/>
      <c r="J19" s="52"/>
      <c r="K19" s="52"/>
      <c r="L19" s="52"/>
      <c r="M19" s="52"/>
      <c r="N19" s="52"/>
    </row>
    <row r="20" spans="1:16" ht="21" hidden="1" customHeight="1">
      <c r="A20" s="291" t="s">
        <v>224</v>
      </c>
      <c r="B20" s="292"/>
      <c r="C20" s="31"/>
      <c r="D20" s="32"/>
      <c r="E20" s="33"/>
      <c r="F20" s="34"/>
      <c r="G20" s="34"/>
      <c r="H20" s="34"/>
      <c r="I20" s="35"/>
      <c r="J20" s="61" t="s">
        <v>23</v>
      </c>
      <c r="K20" s="54" t="s">
        <v>224</v>
      </c>
      <c r="L20" s="29" t="s">
        <v>61</v>
      </c>
      <c r="M20" s="104" t="s">
        <v>224</v>
      </c>
      <c r="N20" s="29" t="s">
        <v>60</v>
      </c>
      <c r="O20" s="104" t="s">
        <v>225</v>
      </c>
      <c r="P20" s="105" t="s">
        <v>95</v>
      </c>
    </row>
    <row r="21" spans="1:16" hidden="1">
      <c r="A21" s="291" t="s">
        <v>226</v>
      </c>
      <c r="B21" s="292"/>
      <c r="C21" s="31"/>
      <c r="D21" s="32"/>
      <c r="E21" s="33"/>
      <c r="F21" s="34"/>
      <c r="G21" s="34"/>
      <c r="H21" s="34"/>
      <c r="I21" s="37" t="s">
        <v>24</v>
      </c>
      <c r="J21" s="62"/>
      <c r="K21" s="55" t="s">
        <v>6</v>
      </c>
      <c r="L21" s="71"/>
      <c r="M21" s="37" t="s">
        <v>14</v>
      </c>
      <c r="N21" s="71"/>
      <c r="O21" s="18" t="s">
        <v>112</v>
      </c>
      <c r="P21" s="110"/>
    </row>
    <row r="22" spans="1:16" hidden="1">
      <c r="A22" s="291" t="s">
        <v>225</v>
      </c>
      <c r="B22" s="292"/>
      <c r="C22" s="31"/>
      <c r="D22" s="32"/>
      <c r="E22" s="33"/>
      <c r="F22" s="34"/>
      <c r="G22" s="34"/>
      <c r="H22" s="34"/>
      <c r="I22" s="37" t="s">
        <v>25</v>
      </c>
      <c r="J22" s="62"/>
      <c r="K22" s="55" t="s">
        <v>7</v>
      </c>
      <c r="L22" s="71"/>
      <c r="M22" s="37" t="s">
        <v>15</v>
      </c>
      <c r="N22" s="71"/>
      <c r="O22" s="18" t="s">
        <v>113</v>
      </c>
      <c r="P22" s="110"/>
    </row>
    <row r="23" spans="1:16" ht="13.8" hidden="1">
      <c r="A23" s="88"/>
      <c r="B23" s="89"/>
      <c r="C23" s="31"/>
      <c r="D23" s="32"/>
      <c r="E23" s="33"/>
      <c r="F23" s="34"/>
      <c r="G23" s="34"/>
      <c r="H23" s="34"/>
      <c r="I23" s="37" t="s">
        <v>26</v>
      </c>
      <c r="J23" s="62"/>
      <c r="K23" s="55" t="s">
        <v>8</v>
      </c>
      <c r="L23" s="71"/>
      <c r="M23" s="37" t="s">
        <v>16</v>
      </c>
      <c r="N23" s="71"/>
      <c r="O23" s="18" t="s">
        <v>114</v>
      </c>
      <c r="P23" s="110"/>
    </row>
    <row r="24" spans="1:16" hidden="1">
      <c r="A24" s="291" t="s">
        <v>0</v>
      </c>
      <c r="B24" s="292"/>
      <c r="C24" s="39"/>
      <c r="D24" s="32"/>
      <c r="E24" s="33"/>
      <c r="F24" s="34"/>
      <c r="G24" s="34"/>
      <c r="H24" s="34"/>
      <c r="I24" s="37" t="s">
        <v>27</v>
      </c>
      <c r="J24" s="62"/>
      <c r="K24" s="55" t="s">
        <v>9</v>
      </c>
      <c r="L24" s="71"/>
      <c r="M24" s="37" t="s">
        <v>32</v>
      </c>
      <c r="N24" s="71"/>
      <c r="O24" s="18" t="s">
        <v>115</v>
      </c>
      <c r="P24" s="110"/>
    </row>
    <row r="25" spans="1:16" hidden="1">
      <c r="A25" s="259" t="s">
        <v>58</v>
      </c>
      <c r="B25" s="308"/>
      <c r="C25" s="39"/>
      <c r="D25" s="32"/>
      <c r="E25" s="34"/>
      <c r="F25" s="34"/>
      <c r="G25" s="34"/>
      <c r="H25" s="34"/>
      <c r="I25" s="37" t="s">
        <v>28</v>
      </c>
      <c r="J25" s="62"/>
      <c r="K25" s="55" t="s">
        <v>10</v>
      </c>
      <c r="L25" s="71"/>
      <c r="M25" s="37" t="s">
        <v>17</v>
      </c>
      <c r="N25" s="71"/>
      <c r="O25" s="18" t="s">
        <v>116</v>
      </c>
      <c r="P25" s="110"/>
    </row>
    <row r="26" spans="1:16" hidden="1">
      <c r="A26" s="291" t="s">
        <v>1</v>
      </c>
      <c r="B26" s="292"/>
      <c r="C26" s="41"/>
      <c r="D26" s="34"/>
      <c r="E26" s="34"/>
      <c r="F26" s="34"/>
      <c r="G26" s="34"/>
      <c r="H26" s="34"/>
      <c r="I26" s="37" t="s">
        <v>29</v>
      </c>
      <c r="J26" s="62"/>
      <c r="K26" s="55" t="s">
        <v>11</v>
      </c>
      <c r="L26" s="71"/>
      <c r="M26" s="37" t="s">
        <v>20</v>
      </c>
      <c r="N26" s="71"/>
      <c r="O26" s="18" t="s">
        <v>117</v>
      </c>
      <c r="P26" s="110"/>
    </row>
    <row r="27" spans="1:16" hidden="1">
      <c r="A27" s="82"/>
      <c r="B27" s="83"/>
      <c r="C27" s="41"/>
      <c r="D27" s="34"/>
      <c r="E27" s="34"/>
      <c r="F27" s="34"/>
      <c r="G27" s="34"/>
      <c r="H27" s="34"/>
      <c r="I27" s="37" t="s">
        <v>30</v>
      </c>
      <c r="J27" s="63"/>
      <c r="K27" s="55" t="s">
        <v>12</v>
      </c>
      <c r="L27" s="72"/>
      <c r="M27" s="37" t="s">
        <v>21</v>
      </c>
      <c r="N27" s="72"/>
      <c r="O27" s="18" t="s">
        <v>118</v>
      </c>
      <c r="P27" s="110"/>
    </row>
    <row r="28" spans="1:16" hidden="1">
      <c r="A28" s="90" t="s">
        <v>2</v>
      </c>
      <c r="B28" s="42"/>
      <c r="D28" s="34"/>
      <c r="E28" s="34"/>
      <c r="F28" s="34"/>
      <c r="G28" s="34"/>
      <c r="H28" s="34"/>
      <c r="I28" s="37"/>
      <c r="J28" s="63"/>
      <c r="K28" s="55" t="s">
        <v>13</v>
      </c>
      <c r="L28" s="72"/>
      <c r="M28" s="38" t="s">
        <v>19</v>
      </c>
      <c r="N28" s="72"/>
      <c r="O28" s="18" t="s">
        <v>119</v>
      </c>
      <c r="P28" s="110"/>
    </row>
    <row r="29" spans="1:16" hidden="1">
      <c r="A29" s="43"/>
      <c r="B29" s="46"/>
      <c r="C29" s="42" t="s">
        <v>3</v>
      </c>
      <c r="D29" s="34"/>
      <c r="E29" s="34"/>
      <c r="F29" s="34"/>
      <c r="G29" s="34"/>
      <c r="H29" s="34"/>
      <c r="I29" s="37"/>
      <c r="J29" s="63"/>
      <c r="K29" s="55"/>
      <c r="L29" s="72"/>
      <c r="M29" s="38" t="s">
        <v>18</v>
      </c>
      <c r="N29" s="72"/>
      <c r="O29" s="18" t="s">
        <v>120</v>
      </c>
      <c r="P29" s="110"/>
    </row>
    <row r="30" spans="1:16" hidden="1">
      <c r="A30" s="43" t="s">
        <v>4</v>
      </c>
      <c r="B30" s="93">
        <v>645</v>
      </c>
      <c r="C30" s="45">
        <f>B30*L35</f>
        <v>0</v>
      </c>
      <c r="D30" s="34"/>
      <c r="E30" s="34"/>
      <c r="F30" s="34"/>
      <c r="G30" s="34"/>
      <c r="H30" s="34"/>
      <c r="I30" s="37"/>
      <c r="J30" s="63"/>
      <c r="K30" s="55"/>
      <c r="L30" s="72"/>
      <c r="M30" s="37"/>
      <c r="N30" s="72"/>
      <c r="O30" s="18" t="s">
        <v>121</v>
      </c>
      <c r="P30" s="110"/>
    </row>
    <row r="31" spans="1:16" hidden="1">
      <c r="A31" s="43" t="s">
        <v>5</v>
      </c>
      <c r="B31" s="93">
        <v>785</v>
      </c>
      <c r="C31" s="47">
        <f>B31*N35</f>
        <v>0</v>
      </c>
      <c r="D31" s="34"/>
      <c r="E31" s="34"/>
      <c r="F31" s="34"/>
      <c r="G31" s="34"/>
      <c r="H31" s="34"/>
      <c r="I31" s="37"/>
      <c r="J31" s="63"/>
      <c r="K31" s="55"/>
      <c r="L31" s="72"/>
      <c r="M31" s="37"/>
      <c r="N31" s="72"/>
      <c r="O31" s="95"/>
      <c r="P31" s="110"/>
    </row>
    <row r="32" spans="1:16" hidden="1">
      <c r="A32" s="43" t="s">
        <v>129</v>
      </c>
      <c r="B32" s="93">
        <v>905</v>
      </c>
      <c r="C32" s="47">
        <f>B32*P35</f>
        <v>0</v>
      </c>
      <c r="D32" s="34"/>
      <c r="E32" s="34"/>
      <c r="F32" s="34"/>
      <c r="G32" s="34"/>
      <c r="H32" s="34"/>
      <c r="I32" s="37"/>
      <c r="J32" s="63"/>
      <c r="K32" s="55"/>
      <c r="L32" s="72"/>
      <c r="M32" s="37"/>
      <c r="N32" s="72"/>
      <c r="O32" s="95"/>
      <c r="P32" s="110"/>
    </row>
    <row r="33" spans="1:17" hidden="1">
      <c r="A33" s="48"/>
      <c r="B33" s="49"/>
      <c r="C33" s="47"/>
      <c r="D33" s="34"/>
      <c r="E33" s="34"/>
      <c r="F33" s="34"/>
      <c r="G33" s="34"/>
      <c r="H33" s="34"/>
      <c r="I33" s="37"/>
      <c r="J33" s="63"/>
      <c r="K33" s="55"/>
      <c r="L33" s="72"/>
      <c r="M33" s="37" t="s">
        <v>64</v>
      </c>
      <c r="N33" s="72"/>
      <c r="O33" s="95"/>
      <c r="P33" s="110"/>
    </row>
    <row r="34" spans="1:17" ht="13.8" hidden="1" thickBot="1">
      <c r="A34" s="48"/>
      <c r="B34" s="49"/>
      <c r="C34" s="50"/>
      <c r="D34" s="34"/>
      <c r="E34" s="34"/>
      <c r="F34" s="34"/>
      <c r="G34" s="34"/>
      <c r="H34" s="34"/>
      <c r="I34" s="37"/>
      <c r="J34" s="63"/>
      <c r="K34" s="55"/>
      <c r="L34" s="72"/>
      <c r="M34" s="37"/>
      <c r="N34" s="72"/>
      <c r="O34" s="95"/>
      <c r="P34" s="110"/>
    </row>
    <row r="35" spans="1:17" ht="13.8" hidden="1" thickBot="1">
      <c r="B35" s="34"/>
      <c r="C35" s="271" t="s">
        <v>63</v>
      </c>
      <c r="D35" s="272"/>
      <c r="E35" s="272"/>
      <c r="F35" s="272"/>
      <c r="G35" s="272"/>
      <c r="H35" s="273"/>
      <c r="I35" s="65"/>
      <c r="J35" s="51">
        <f>SUM(J21:J34)</f>
        <v>0</v>
      </c>
      <c r="K35" s="56"/>
      <c r="L35" s="76">
        <f>SUM(L21:L34)</f>
        <v>0</v>
      </c>
      <c r="M35" s="58"/>
      <c r="N35" s="79">
        <f>SUM(N21:N34)</f>
        <v>0</v>
      </c>
      <c r="O35" s="111"/>
      <c r="P35" s="108">
        <f>SUM(P21:P34)</f>
        <v>0</v>
      </c>
    </row>
    <row r="36" spans="1:17" ht="13.8" hidden="1" thickBot="1">
      <c r="B36" s="52"/>
      <c r="C36" s="303"/>
      <c r="D36" s="304"/>
      <c r="E36" s="304"/>
      <c r="F36" s="304"/>
      <c r="G36" s="304"/>
      <c r="H36" s="305"/>
      <c r="I36" s="52"/>
      <c r="J36" s="52"/>
      <c r="K36" s="52"/>
      <c r="L36" s="52"/>
      <c r="M36" s="52"/>
      <c r="N36" s="52"/>
      <c r="Q36" s="185" t="s">
        <v>234</v>
      </c>
    </row>
    <row r="37" spans="1:17" ht="13.8" hidden="1" thickBot="1">
      <c r="B37" s="52"/>
      <c r="C37" s="172"/>
      <c r="D37" s="172"/>
      <c r="E37" s="172"/>
      <c r="F37" s="172"/>
      <c r="G37" s="172"/>
      <c r="H37" s="172"/>
      <c r="I37" s="52"/>
      <c r="J37" s="52"/>
      <c r="K37" s="52"/>
      <c r="L37" s="52"/>
      <c r="M37" s="52"/>
      <c r="N37" s="52"/>
      <c r="Q37" s="185" t="s">
        <v>235</v>
      </c>
    </row>
    <row r="38" spans="1:17" ht="16.5" hidden="1" customHeight="1">
      <c r="A38" s="291" t="s">
        <v>79</v>
      </c>
      <c r="B38" s="292"/>
      <c r="C38" s="31"/>
      <c r="D38" s="32"/>
      <c r="E38" s="33"/>
      <c r="F38" s="34"/>
      <c r="G38" s="34"/>
      <c r="H38" s="34"/>
      <c r="I38" s="35"/>
      <c r="J38" s="61" t="s">
        <v>23</v>
      </c>
      <c r="K38" s="54" t="s">
        <v>79</v>
      </c>
      <c r="L38" s="29" t="s">
        <v>61</v>
      </c>
      <c r="M38" s="104" t="s">
        <v>80</v>
      </c>
      <c r="N38" s="29" t="s">
        <v>60</v>
      </c>
      <c r="O38" s="104" t="s">
        <v>123</v>
      </c>
      <c r="P38" s="105" t="s">
        <v>95</v>
      </c>
      <c r="Q38" s="185"/>
    </row>
    <row r="39" spans="1:17" ht="20.25" hidden="1" customHeight="1">
      <c r="A39" s="291" t="s">
        <v>80</v>
      </c>
      <c r="B39" s="292"/>
      <c r="C39" s="31"/>
      <c r="D39" s="32"/>
      <c r="E39" s="33"/>
      <c r="F39" s="34"/>
      <c r="G39" s="34"/>
      <c r="H39" s="34"/>
      <c r="I39" s="37" t="s">
        <v>24</v>
      </c>
      <c r="J39" s="62"/>
      <c r="K39" s="55" t="s">
        <v>6</v>
      </c>
      <c r="L39" s="71"/>
      <c r="M39" s="37" t="s">
        <v>14</v>
      </c>
      <c r="N39" s="71"/>
      <c r="O39" s="18" t="s">
        <v>112</v>
      </c>
      <c r="P39" s="110"/>
    </row>
    <row r="40" spans="1:17" ht="18" hidden="1" customHeight="1">
      <c r="A40" s="314" t="s">
        <v>123</v>
      </c>
      <c r="B40" s="313"/>
      <c r="C40" s="31"/>
      <c r="D40" s="32"/>
      <c r="E40" s="33"/>
      <c r="F40" s="34"/>
      <c r="G40" s="34"/>
      <c r="H40" s="34"/>
      <c r="I40" s="37" t="s">
        <v>25</v>
      </c>
      <c r="J40" s="62"/>
      <c r="K40" s="55" t="s">
        <v>7</v>
      </c>
      <c r="L40" s="71"/>
      <c r="M40" s="37" t="s">
        <v>15</v>
      </c>
      <c r="N40" s="71"/>
      <c r="O40" s="18" t="s">
        <v>113</v>
      </c>
      <c r="P40" s="110"/>
    </row>
    <row r="41" spans="1:17" ht="15.75" hidden="1" customHeight="1">
      <c r="A41" s="88"/>
      <c r="B41" s="89"/>
      <c r="C41" s="31"/>
      <c r="D41" s="32"/>
      <c r="E41" s="33"/>
      <c r="F41" s="34"/>
      <c r="G41" s="34"/>
      <c r="H41" s="34"/>
      <c r="I41" s="37" t="s">
        <v>26</v>
      </c>
      <c r="J41" s="62"/>
      <c r="K41" s="55" t="s">
        <v>8</v>
      </c>
      <c r="L41" s="71"/>
      <c r="M41" s="37" t="s">
        <v>16</v>
      </c>
      <c r="N41" s="71"/>
      <c r="O41" s="18" t="s">
        <v>114</v>
      </c>
      <c r="P41" s="110"/>
    </row>
    <row r="42" spans="1:17" ht="17.25" hidden="1" customHeight="1">
      <c r="A42" s="291" t="s">
        <v>0</v>
      </c>
      <c r="B42" s="292"/>
      <c r="C42" s="39"/>
      <c r="D42" s="32"/>
      <c r="E42" s="33"/>
      <c r="F42" s="34"/>
      <c r="G42" s="34"/>
      <c r="H42" s="34"/>
      <c r="I42" s="37" t="s">
        <v>27</v>
      </c>
      <c r="J42" s="62"/>
      <c r="K42" s="55" t="s">
        <v>9</v>
      </c>
      <c r="L42" s="71"/>
      <c r="M42" s="37" t="s">
        <v>32</v>
      </c>
      <c r="N42" s="71"/>
      <c r="O42" s="18" t="s">
        <v>115</v>
      </c>
      <c r="P42" s="110"/>
    </row>
    <row r="43" spans="1:17" ht="28.5" hidden="1" customHeight="1">
      <c r="A43" s="259" t="s">
        <v>58</v>
      </c>
      <c r="B43" s="308"/>
      <c r="C43" s="39"/>
      <c r="D43" s="32"/>
      <c r="E43" s="34"/>
      <c r="F43" s="34"/>
      <c r="G43" s="34"/>
      <c r="H43" s="34"/>
      <c r="I43" s="37" t="s">
        <v>28</v>
      </c>
      <c r="J43" s="62"/>
      <c r="K43" s="55" t="s">
        <v>10</v>
      </c>
      <c r="L43" s="71"/>
      <c r="M43" s="37" t="s">
        <v>17</v>
      </c>
      <c r="N43" s="71"/>
      <c r="O43" s="18" t="s">
        <v>116</v>
      </c>
      <c r="P43" s="110"/>
    </row>
    <row r="44" spans="1:17" ht="24.75" hidden="1" customHeight="1">
      <c r="A44" s="291" t="s">
        <v>1</v>
      </c>
      <c r="B44" s="292"/>
      <c r="C44" s="41"/>
      <c r="D44" s="34"/>
      <c r="E44" s="34"/>
      <c r="F44" s="34"/>
      <c r="G44" s="34"/>
      <c r="H44" s="34"/>
      <c r="I44" s="37" t="s">
        <v>29</v>
      </c>
      <c r="J44" s="62"/>
      <c r="K44" s="55" t="s">
        <v>11</v>
      </c>
      <c r="L44" s="71"/>
      <c r="M44" s="37" t="s">
        <v>20</v>
      </c>
      <c r="N44" s="71"/>
      <c r="O44" s="18" t="s">
        <v>117</v>
      </c>
      <c r="P44" s="110"/>
    </row>
    <row r="45" spans="1:17" hidden="1">
      <c r="A45" s="82"/>
      <c r="B45" s="83"/>
      <c r="C45" s="41"/>
      <c r="D45" s="34"/>
      <c r="E45" s="34"/>
      <c r="F45" s="34"/>
      <c r="G45" s="34"/>
      <c r="H45" s="34"/>
      <c r="I45" s="37" t="s">
        <v>30</v>
      </c>
      <c r="J45" s="63"/>
      <c r="K45" s="55" t="s">
        <v>12</v>
      </c>
      <c r="L45" s="72"/>
      <c r="M45" s="37" t="s">
        <v>21</v>
      </c>
      <c r="N45" s="72"/>
      <c r="O45" s="18" t="s">
        <v>118</v>
      </c>
      <c r="P45" s="110"/>
    </row>
    <row r="46" spans="1:17" hidden="1">
      <c r="A46" s="90" t="s">
        <v>2</v>
      </c>
      <c r="B46" s="42"/>
      <c r="D46" s="34"/>
      <c r="E46" s="34"/>
      <c r="F46" s="34"/>
      <c r="G46" s="34"/>
      <c r="H46" s="34"/>
      <c r="I46" s="37"/>
      <c r="J46" s="63"/>
      <c r="K46" s="55" t="s">
        <v>13</v>
      </c>
      <c r="L46" s="72"/>
      <c r="M46" s="38" t="s">
        <v>19</v>
      </c>
      <c r="N46" s="72"/>
      <c r="O46" s="18" t="s">
        <v>119</v>
      </c>
      <c r="P46" s="110"/>
    </row>
    <row r="47" spans="1:17" hidden="1">
      <c r="A47" s="43"/>
      <c r="B47" s="46"/>
      <c r="C47" s="42" t="s">
        <v>3</v>
      </c>
      <c r="D47" s="34"/>
      <c r="E47" s="34"/>
      <c r="F47" s="34"/>
      <c r="G47" s="34"/>
      <c r="H47" s="34"/>
      <c r="I47" s="37"/>
      <c r="J47" s="63"/>
      <c r="K47" s="55"/>
      <c r="L47" s="72"/>
      <c r="M47" s="38" t="s">
        <v>18</v>
      </c>
      <c r="N47" s="72"/>
      <c r="O47" s="18" t="s">
        <v>120</v>
      </c>
      <c r="P47" s="110"/>
    </row>
    <row r="48" spans="1:17" hidden="1">
      <c r="A48" s="43" t="s">
        <v>4</v>
      </c>
      <c r="B48" s="93">
        <v>645</v>
      </c>
      <c r="C48" s="45">
        <f>B48*L53</f>
        <v>0</v>
      </c>
      <c r="D48" s="34"/>
      <c r="E48" s="34"/>
      <c r="F48" s="34"/>
      <c r="G48" s="34"/>
      <c r="H48" s="34"/>
      <c r="I48" s="37"/>
      <c r="J48" s="63"/>
      <c r="K48" s="55"/>
      <c r="L48" s="72"/>
      <c r="M48" s="37"/>
      <c r="N48" s="72"/>
      <c r="O48" s="18" t="s">
        <v>121</v>
      </c>
      <c r="P48" s="110"/>
    </row>
    <row r="49" spans="1:16" hidden="1">
      <c r="A49" s="43" t="s">
        <v>5</v>
      </c>
      <c r="B49" s="93">
        <v>785</v>
      </c>
      <c r="C49" s="47">
        <f>B49*N53</f>
        <v>0</v>
      </c>
      <c r="D49" s="34"/>
      <c r="E49" s="34"/>
      <c r="F49" s="34"/>
      <c r="G49" s="34"/>
      <c r="H49" s="34"/>
      <c r="I49" s="37"/>
      <c r="J49" s="63"/>
      <c r="K49" s="55"/>
      <c r="L49" s="72"/>
      <c r="M49" s="37"/>
      <c r="N49" s="72"/>
      <c r="O49" s="95"/>
      <c r="P49" s="110"/>
    </row>
    <row r="50" spans="1:16" hidden="1">
      <c r="A50" s="43" t="s">
        <v>129</v>
      </c>
      <c r="B50" s="93">
        <v>905</v>
      </c>
      <c r="C50" s="47">
        <f>B50*P53</f>
        <v>0</v>
      </c>
      <c r="D50" s="34"/>
      <c r="E50" s="34"/>
      <c r="F50" s="34"/>
      <c r="G50" s="34"/>
      <c r="H50" s="34"/>
      <c r="I50" s="37"/>
      <c r="J50" s="63"/>
      <c r="K50" s="55"/>
      <c r="L50" s="72"/>
      <c r="M50" s="37"/>
      <c r="N50" s="72"/>
      <c r="O50" s="95"/>
      <c r="P50" s="110"/>
    </row>
    <row r="51" spans="1:16" hidden="1">
      <c r="A51" s="48"/>
      <c r="B51" s="49"/>
      <c r="C51" s="47"/>
      <c r="D51" s="34"/>
      <c r="E51" s="34"/>
      <c r="F51" s="34"/>
      <c r="G51" s="34"/>
      <c r="H51" s="34"/>
      <c r="I51" s="37"/>
      <c r="J51" s="63"/>
      <c r="K51" s="55"/>
      <c r="L51" s="72"/>
      <c r="M51" s="37"/>
      <c r="N51" s="72"/>
      <c r="O51" s="95"/>
      <c r="P51" s="110"/>
    </row>
    <row r="52" spans="1:16" ht="13.8" hidden="1" thickBot="1">
      <c r="A52" s="48"/>
      <c r="B52" s="49"/>
      <c r="C52" s="50"/>
      <c r="D52" s="34"/>
      <c r="E52" s="34"/>
      <c r="F52" s="34"/>
      <c r="G52" s="34"/>
      <c r="H52" s="34"/>
      <c r="I52" s="37"/>
      <c r="J52" s="63"/>
      <c r="K52" s="55"/>
      <c r="L52" s="72"/>
      <c r="M52" s="37"/>
      <c r="N52" s="72"/>
      <c r="O52" s="95"/>
      <c r="P52" s="110"/>
    </row>
    <row r="53" spans="1:16" ht="12.75" hidden="1" customHeight="1" thickBot="1">
      <c r="B53" s="34"/>
      <c r="C53" s="271" t="s">
        <v>63</v>
      </c>
      <c r="D53" s="272"/>
      <c r="E53" s="272"/>
      <c r="F53" s="272"/>
      <c r="G53" s="272"/>
      <c r="H53" s="273"/>
      <c r="I53" s="65"/>
      <c r="J53" s="51">
        <f>SUM(J39:J52)</f>
        <v>0</v>
      </c>
      <c r="K53" s="56"/>
      <c r="L53" s="76">
        <f>SUM(L39:L52)</f>
        <v>0</v>
      </c>
      <c r="M53" s="58"/>
      <c r="N53" s="79">
        <f>SUM(N39:N52)</f>
        <v>0</v>
      </c>
      <c r="O53" s="111"/>
      <c r="P53" s="108">
        <f>SUM(P39:P52)</f>
        <v>0</v>
      </c>
    </row>
    <row r="54" spans="1:16" ht="43.5" hidden="1" customHeight="1" thickBot="1">
      <c r="B54" s="52"/>
      <c r="C54" s="303"/>
      <c r="D54" s="304"/>
      <c r="E54" s="304"/>
      <c r="F54" s="304"/>
      <c r="G54" s="304"/>
      <c r="H54" s="305"/>
      <c r="I54" s="52"/>
      <c r="J54" s="52"/>
      <c r="K54" s="52"/>
      <c r="L54" s="52"/>
      <c r="M54" s="52"/>
      <c r="N54" s="52"/>
    </row>
    <row r="55" spans="1:16" ht="30" customHeight="1" thickBot="1">
      <c r="B55" s="52"/>
      <c r="C55" s="52"/>
      <c r="D55" s="53"/>
      <c r="E55" s="52"/>
      <c r="F55" s="52"/>
      <c r="G55" s="52"/>
      <c r="H55" s="52"/>
      <c r="I55" s="52"/>
      <c r="J55" s="52"/>
      <c r="K55" s="52"/>
      <c r="L55" s="52"/>
      <c r="M55" s="52"/>
      <c r="N55" s="52"/>
    </row>
    <row r="56" spans="1:16" ht="15.75" customHeight="1">
      <c r="A56" s="293" t="s">
        <v>81</v>
      </c>
      <c r="B56" s="294"/>
      <c r="C56" s="31"/>
      <c r="D56" s="32"/>
      <c r="E56" s="33"/>
      <c r="F56" s="34"/>
      <c r="G56" s="34"/>
      <c r="H56" s="34"/>
      <c r="I56" s="35"/>
      <c r="J56" s="61" t="s">
        <v>23</v>
      </c>
      <c r="K56" s="54" t="s">
        <v>81</v>
      </c>
      <c r="L56" s="29" t="s">
        <v>61</v>
      </c>
      <c r="M56" s="104" t="s">
        <v>82</v>
      </c>
      <c r="N56" s="29" t="s">
        <v>60</v>
      </c>
      <c r="O56" s="104" t="s">
        <v>124</v>
      </c>
      <c r="P56" s="105" t="s">
        <v>95</v>
      </c>
    </row>
    <row r="57" spans="1:16">
      <c r="A57" s="293" t="s">
        <v>82</v>
      </c>
      <c r="B57" s="294"/>
      <c r="C57" s="31"/>
      <c r="D57" s="32"/>
      <c r="E57" s="33"/>
      <c r="F57" s="34"/>
      <c r="G57" s="34"/>
      <c r="H57" s="34"/>
      <c r="I57" s="37" t="s">
        <v>24</v>
      </c>
      <c r="J57" s="62"/>
      <c r="K57" s="55" t="s">
        <v>6</v>
      </c>
      <c r="L57" s="71"/>
      <c r="M57" s="37" t="s">
        <v>14</v>
      </c>
      <c r="N57" s="71"/>
      <c r="O57" s="18" t="s">
        <v>112</v>
      </c>
      <c r="P57" s="110"/>
    </row>
    <row r="58" spans="1:16">
      <c r="A58" s="312" t="s">
        <v>124</v>
      </c>
      <c r="B58" s="313"/>
      <c r="C58" s="31"/>
      <c r="D58" s="32"/>
      <c r="E58" s="33"/>
      <c r="F58" s="34"/>
      <c r="G58" s="34"/>
      <c r="H58" s="34"/>
      <c r="I58" s="37" t="s">
        <v>25</v>
      </c>
      <c r="J58" s="62"/>
      <c r="K58" s="55" t="s">
        <v>7</v>
      </c>
      <c r="L58" s="71"/>
      <c r="M58" s="37" t="s">
        <v>15</v>
      </c>
      <c r="N58" s="71"/>
      <c r="O58" s="18" t="s">
        <v>113</v>
      </c>
      <c r="P58" s="110"/>
    </row>
    <row r="59" spans="1:16" ht="13.8">
      <c r="A59" s="88"/>
      <c r="B59" s="89"/>
      <c r="C59" s="31"/>
      <c r="D59" s="32"/>
      <c r="E59" s="33"/>
      <c r="F59" s="34"/>
      <c r="G59" s="34"/>
      <c r="H59" s="34"/>
      <c r="I59" s="37" t="s">
        <v>26</v>
      </c>
      <c r="J59" s="62"/>
      <c r="K59" s="55" t="s">
        <v>8</v>
      </c>
      <c r="L59" s="71"/>
      <c r="M59" s="37" t="s">
        <v>16</v>
      </c>
      <c r="N59" s="71"/>
      <c r="O59" s="18" t="s">
        <v>114</v>
      </c>
      <c r="P59" s="110"/>
    </row>
    <row r="60" spans="1:16">
      <c r="A60" s="291" t="s">
        <v>0</v>
      </c>
      <c r="B60" s="292"/>
      <c r="C60" s="39"/>
      <c r="D60" s="32"/>
      <c r="E60" s="33"/>
      <c r="F60" s="34"/>
      <c r="G60" s="34"/>
      <c r="H60" s="34"/>
      <c r="I60" s="37" t="s">
        <v>27</v>
      </c>
      <c r="J60" s="62"/>
      <c r="K60" s="55" t="s">
        <v>9</v>
      </c>
      <c r="L60" s="71"/>
      <c r="M60" s="37" t="s">
        <v>32</v>
      </c>
      <c r="N60" s="71"/>
      <c r="O60" s="18" t="s">
        <v>115</v>
      </c>
      <c r="P60" s="110"/>
    </row>
    <row r="61" spans="1:16" ht="31.5" customHeight="1">
      <c r="A61" s="259" t="s">
        <v>58</v>
      </c>
      <c r="B61" s="308"/>
      <c r="C61" s="39"/>
      <c r="D61" s="32"/>
      <c r="E61" s="34"/>
      <c r="F61" s="34"/>
      <c r="G61" s="34"/>
      <c r="H61" s="34"/>
      <c r="I61" s="37" t="s">
        <v>28</v>
      </c>
      <c r="J61" s="62"/>
      <c r="K61" s="55" t="s">
        <v>10</v>
      </c>
      <c r="L61" s="71"/>
      <c r="M61" s="37" t="s">
        <v>17</v>
      </c>
      <c r="N61" s="71"/>
      <c r="O61" s="18" t="s">
        <v>116</v>
      </c>
      <c r="P61" s="110"/>
    </row>
    <row r="62" spans="1:16" ht="27" customHeight="1">
      <c r="A62" s="291" t="s">
        <v>1</v>
      </c>
      <c r="B62" s="292"/>
      <c r="C62" s="41"/>
      <c r="D62" s="34"/>
      <c r="E62" s="34"/>
      <c r="F62" s="34"/>
      <c r="G62" s="34"/>
      <c r="H62" s="34"/>
      <c r="I62" s="37" t="s">
        <v>29</v>
      </c>
      <c r="J62" s="62"/>
      <c r="K62" s="55" t="s">
        <v>11</v>
      </c>
      <c r="L62" s="71"/>
      <c r="M62" s="37" t="s">
        <v>20</v>
      </c>
      <c r="N62" s="71"/>
      <c r="O62" s="18" t="s">
        <v>117</v>
      </c>
      <c r="P62" s="110"/>
    </row>
    <row r="63" spans="1:16">
      <c r="A63" s="82"/>
      <c r="B63" s="83"/>
      <c r="C63" s="41"/>
      <c r="D63" s="34"/>
      <c r="E63" s="34"/>
      <c r="F63" s="34"/>
      <c r="G63" s="34"/>
      <c r="H63" s="34"/>
      <c r="I63" s="37" t="s">
        <v>30</v>
      </c>
      <c r="J63" s="63"/>
      <c r="K63" s="55" t="s">
        <v>12</v>
      </c>
      <c r="L63" s="72"/>
      <c r="M63" s="37" t="s">
        <v>21</v>
      </c>
      <c r="N63" s="72"/>
      <c r="O63" s="18" t="s">
        <v>118</v>
      </c>
      <c r="P63" s="110"/>
    </row>
    <row r="64" spans="1:16">
      <c r="A64" s="90" t="s">
        <v>2</v>
      </c>
      <c r="B64" s="42"/>
      <c r="D64" s="34"/>
      <c r="E64" s="34"/>
      <c r="F64" s="34"/>
      <c r="G64" s="34"/>
      <c r="H64" s="34"/>
      <c r="I64" s="37"/>
      <c r="J64" s="63"/>
      <c r="K64" s="55" t="s">
        <v>13</v>
      </c>
      <c r="L64" s="72"/>
      <c r="M64" s="38" t="s">
        <v>19</v>
      </c>
      <c r="N64" s="72"/>
      <c r="O64" s="18" t="s">
        <v>119</v>
      </c>
      <c r="P64" s="110"/>
    </row>
    <row r="65" spans="1:16">
      <c r="A65" s="43"/>
      <c r="B65" s="46"/>
      <c r="C65" s="42" t="s">
        <v>3</v>
      </c>
      <c r="D65" s="34"/>
      <c r="E65" s="34"/>
      <c r="F65" s="34"/>
      <c r="G65" s="34"/>
      <c r="H65" s="34"/>
      <c r="I65" s="37"/>
      <c r="J65" s="63"/>
      <c r="K65" s="55"/>
      <c r="L65" s="72"/>
      <c r="M65" s="38" t="s">
        <v>18</v>
      </c>
      <c r="N65" s="72"/>
      <c r="O65" s="18" t="s">
        <v>120</v>
      </c>
      <c r="P65" s="110"/>
    </row>
    <row r="66" spans="1:16">
      <c r="A66" s="43" t="s">
        <v>4</v>
      </c>
      <c r="B66" s="93">
        <v>710</v>
      </c>
      <c r="C66" s="45">
        <f>B66*L72</f>
        <v>0</v>
      </c>
      <c r="D66" s="34"/>
      <c r="E66" s="34"/>
      <c r="F66" s="34"/>
      <c r="G66" s="34"/>
      <c r="H66" s="34"/>
      <c r="I66" s="37"/>
      <c r="J66" s="63"/>
      <c r="K66" s="55"/>
      <c r="L66" s="72"/>
      <c r="M66" s="37"/>
      <c r="N66" s="72"/>
      <c r="O66" s="18" t="s">
        <v>121</v>
      </c>
      <c r="P66" s="110"/>
    </row>
    <row r="67" spans="1:16">
      <c r="A67" s="43" t="s">
        <v>5</v>
      </c>
      <c r="B67" s="93">
        <v>864</v>
      </c>
      <c r="C67" s="47">
        <f>B67*N72</f>
        <v>0</v>
      </c>
      <c r="D67" s="34"/>
      <c r="E67" s="34"/>
      <c r="F67" s="34"/>
      <c r="G67" s="34"/>
      <c r="H67" s="34"/>
      <c r="I67" s="37"/>
      <c r="J67" s="63"/>
      <c r="K67" s="55"/>
      <c r="L67" s="72"/>
      <c r="M67" s="37"/>
      <c r="N67" s="72"/>
      <c r="O67" s="95"/>
      <c r="P67" s="110"/>
    </row>
    <row r="68" spans="1:16">
      <c r="A68" s="43" t="s">
        <v>129</v>
      </c>
      <c r="B68" s="93">
        <v>996</v>
      </c>
      <c r="C68" s="47">
        <f>B68*P72</f>
        <v>0</v>
      </c>
      <c r="D68" s="34"/>
      <c r="E68" s="34"/>
      <c r="F68" s="34"/>
      <c r="G68" s="34"/>
      <c r="H68" s="34"/>
      <c r="I68" s="37"/>
      <c r="J68" s="63"/>
      <c r="K68" s="55"/>
      <c r="L68" s="72"/>
      <c r="M68" s="37"/>
      <c r="N68" s="72"/>
      <c r="O68" s="95"/>
      <c r="P68" s="110"/>
    </row>
    <row r="69" spans="1:16">
      <c r="A69" s="48"/>
      <c r="B69" s="66"/>
      <c r="C69" s="47"/>
      <c r="D69" s="34"/>
      <c r="E69" s="34"/>
      <c r="F69" s="34"/>
      <c r="G69" s="34"/>
      <c r="H69" s="34"/>
      <c r="I69" s="37"/>
      <c r="J69" s="63"/>
      <c r="K69" s="55"/>
      <c r="L69" s="72"/>
      <c r="M69" s="37"/>
      <c r="N69" s="72"/>
      <c r="O69" s="95"/>
      <c r="P69" s="110"/>
    </row>
    <row r="70" spans="1:16">
      <c r="A70" s="48"/>
      <c r="B70" s="66"/>
      <c r="C70" s="50"/>
      <c r="D70" s="34"/>
      <c r="E70" s="34"/>
      <c r="F70" s="34"/>
      <c r="G70" s="34"/>
      <c r="H70" s="34"/>
      <c r="I70" s="37"/>
      <c r="J70" s="63"/>
      <c r="K70" s="55"/>
      <c r="L70" s="72"/>
      <c r="M70" s="37"/>
      <c r="N70" s="72"/>
      <c r="O70" s="95"/>
      <c r="P70" s="110"/>
    </row>
    <row r="71" spans="1:16" ht="13.8" thickBot="1">
      <c r="A71" s="48"/>
      <c r="B71" s="66"/>
      <c r="C71" s="50"/>
      <c r="D71" s="34"/>
      <c r="E71" s="34"/>
      <c r="F71" s="34"/>
      <c r="G71" s="34"/>
      <c r="H71" s="34"/>
      <c r="I71" s="37"/>
      <c r="J71" s="63"/>
      <c r="K71" s="55"/>
      <c r="L71" s="72"/>
      <c r="M71" s="37"/>
      <c r="N71" s="72"/>
      <c r="O71" s="95"/>
      <c r="P71" s="110"/>
    </row>
    <row r="72" spans="1:16" ht="12.75" customHeight="1" thickBot="1">
      <c r="A72" s="48"/>
      <c r="B72" s="49"/>
      <c r="C72" s="271" t="s">
        <v>63</v>
      </c>
      <c r="D72" s="272"/>
      <c r="E72" s="272"/>
      <c r="F72" s="272"/>
      <c r="G72" s="272"/>
      <c r="H72" s="273"/>
      <c r="I72" s="65"/>
      <c r="J72" s="51">
        <f>SUM(J57:J71)</f>
        <v>0</v>
      </c>
      <c r="K72" s="56"/>
      <c r="L72" s="76">
        <f>SUM(L57:L71)</f>
        <v>0</v>
      </c>
      <c r="M72" s="57"/>
      <c r="N72" s="76">
        <f>SUM(N57:N71)</f>
        <v>0</v>
      </c>
      <c r="O72" s="111"/>
      <c r="P72" s="112">
        <f>SUM(P57:P71)</f>
        <v>0</v>
      </c>
    </row>
    <row r="73" spans="1:16" ht="12.75" customHeight="1" thickBot="1">
      <c r="A73" s="48"/>
      <c r="B73" s="49"/>
      <c r="C73" s="84"/>
      <c r="D73" s="80"/>
      <c r="E73" s="80"/>
      <c r="F73" s="80"/>
      <c r="G73" s="80"/>
      <c r="H73" s="81"/>
      <c r="I73" s="39"/>
      <c r="J73" s="59"/>
      <c r="K73" s="39"/>
      <c r="L73" s="91"/>
      <c r="M73" s="59"/>
      <c r="N73" s="91"/>
    </row>
    <row r="74" spans="1:16" hidden="1">
      <c r="B74" s="52"/>
      <c r="C74" s="52"/>
      <c r="D74" s="53"/>
      <c r="E74" s="52"/>
      <c r="F74" s="52"/>
      <c r="G74" s="52"/>
      <c r="H74" s="52"/>
      <c r="I74" s="52"/>
      <c r="J74" s="52"/>
      <c r="K74" s="52"/>
      <c r="L74" s="52"/>
      <c r="M74" s="52"/>
      <c r="N74" s="52"/>
    </row>
    <row r="75" spans="1:16" ht="15" hidden="1" customHeight="1" thickBot="1">
      <c r="B75" s="34"/>
      <c r="K75" s="31"/>
      <c r="L75" s="68"/>
      <c r="M75" s="31"/>
      <c r="N75" s="68"/>
    </row>
    <row r="76" spans="1:16" ht="17.25" hidden="1" customHeight="1">
      <c r="A76" s="293" t="s">
        <v>83</v>
      </c>
      <c r="B76" s="294"/>
      <c r="C76" s="31"/>
      <c r="D76" s="32"/>
      <c r="E76" s="33"/>
      <c r="F76" s="34"/>
      <c r="G76" s="34"/>
      <c r="H76" s="34"/>
      <c r="I76" s="35"/>
      <c r="J76" s="61" t="s">
        <v>23</v>
      </c>
      <c r="K76" s="54" t="s">
        <v>83</v>
      </c>
      <c r="L76" s="29" t="s">
        <v>61</v>
      </c>
      <c r="M76" s="104" t="s">
        <v>84</v>
      </c>
      <c r="N76" s="29" t="s">
        <v>60</v>
      </c>
      <c r="O76" s="104" t="s">
        <v>125</v>
      </c>
      <c r="P76" s="105" t="s">
        <v>95</v>
      </c>
    </row>
    <row r="77" spans="1:16" hidden="1">
      <c r="A77" s="293" t="s">
        <v>84</v>
      </c>
      <c r="B77" s="294"/>
      <c r="C77" s="31"/>
      <c r="D77" s="32"/>
      <c r="E77" s="33"/>
      <c r="F77" s="34"/>
      <c r="G77" s="34"/>
      <c r="H77" s="34"/>
      <c r="I77" s="37" t="s">
        <v>24</v>
      </c>
      <c r="J77" s="62"/>
      <c r="K77" s="55" t="s">
        <v>6</v>
      </c>
      <c r="L77" s="77"/>
      <c r="M77" s="37" t="s">
        <v>14</v>
      </c>
      <c r="N77" s="71"/>
      <c r="O77" s="18" t="s">
        <v>112</v>
      </c>
      <c r="P77" s="110"/>
    </row>
    <row r="78" spans="1:16" hidden="1">
      <c r="A78" s="293" t="s">
        <v>125</v>
      </c>
      <c r="B78" s="294"/>
      <c r="C78" s="31"/>
      <c r="D78" s="32"/>
      <c r="E78" s="33"/>
      <c r="F78" s="34"/>
      <c r="G78" s="34"/>
      <c r="H78" s="34"/>
      <c r="I78" s="37" t="s">
        <v>25</v>
      </c>
      <c r="J78" s="62"/>
      <c r="K78" s="55" t="s">
        <v>7</v>
      </c>
      <c r="L78" s="77"/>
      <c r="M78" s="37" t="s">
        <v>15</v>
      </c>
      <c r="N78" s="71"/>
      <c r="O78" s="18" t="s">
        <v>113</v>
      </c>
      <c r="P78" s="110"/>
    </row>
    <row r="79" spans="1:16" hidden="1">
      <c r="A79" s="293"/>
      <c r="B79" s="294"/>
      <c r="C79" s="31"/>
      <c r="D79" s="32"/>
      <c r="E79" s="33"/>
      <c r="F79" s="34"/>
      <c r="G79" s="34"/>
      <c r="H79" s="34"/>
      <c r="I79" s="37" t="s">
        <v>26</v>
      </c>
      <c r="J79" s="62"/>
      <c r="K79" s="55" t="s">
        <v>8</v>
      </c>
      <c r="L79" s="77"/>
      <c r="M79" s="37" t="s">
        <v>16</v>
      </c>
      <c r="N79" s="71"/>
      <c r="O79" s="18" t="s">
        <v>114</v>
      </c>
      <c r="P79" s="110"/>
    </row>
    <row r="80" spans="1:16" hidden="1">
      <c r="A80" s="115"/>
      <c r="B80" s="116"/>
      <c r="C80" s="39"/>
      <c r="D80" s="32"/>
      <c r="E80" s="33"/>
      <c r="F80" s="34"/>
      <c r="G80" s="34"/>
      <c r="H80" s="34"/>
      <c r="I80" s="37" t="s">
        <v>27</v>
      </c>
      <c r="J80" s="62"/>
      <c r="K80" s="55" t="s">
        <v>9</v>
      </c>
      <c r="L80" s="77"/>
      <c r="M80" s="37" t="s">
        <v>32</v>
      </c>
      <c r="N80" s="71"/>
      <c r="O80" s="18" t="s">
        <v>115</v>
      </c>
      <c r="P80" s="110"/>
    </row>
    <row r="81" spans="1:16" hidden="1">
      <c r="A81" s="115"/>
      <c r="B81" s="116"/>
      <c r="C81" s="39"/>
      <c r="D81" s="32"/>
      <c r="E81" s="34"/>
      <c r="F81" s="34"/>
      <c r="G81" s="34"/>
      <c r="H81" s="34"/>
      <c r="I81" s="37" t="s">
        <v>28</v>
      </c>
      <c r="J81" s="62"/>
      <c r="K81" s="55" t="s">
        <v>10</v>
      </c>
      <c r="L81" s="77"/>
      <c r="M81" s="37" t="s">
        <v>17</v>
      </c>
      <c r="N81" s="71"/>
      <c r="O81" s="18" t="s">
        <v>116</v>
      </c>
      <c r="P81" s="110"/>
    </row>
    <row r="82" spans="1:16" ht="15.75" hidden="1" customHeight="1">
      <c r="A82" s="115"/>
      <c r="B82" s="116"/>
      <c r="C82" s="41"/>
      <c r="D82" s="34"/>
      <c r="E82" s="34"/>
      <c r="F82" s="34"/>
      <c r="G82" s="34"/>
      <c r="H82" s="34"/>
      <c r="I82" s="37" t="s">
        <v>29</v>
      </c>
      <c r="J82" s="62"/>
      <c r="K82" s="55" t="s">
        <v>11</v>
      </c>
      <c r="L82" s="77"/>
      <c r="M82" s="37" t="s">
        <v>20</v>
      </c>
      <c r="N82" s="71"/>
      <c r="O82" s="18" t="s">
        <v>117</v>
      </c>
      <c r="P82" s="110"/>
    </row>
    <row r="83" spans="1:16" hidden="1">
      <c r="A83" s="291" t="s">
        <v>0</v>
      </c>
      <c r="B83" s="292"/>
      <c r="C83" s="41"/>
      <c r="D83" s="34"/>
      <c r="E83" s="34"/>
      <c r="F83" s="34"/>
      <c r="G83" s="34"/>
      <c r="H83" s="34"/>
      <c r="I83" s="37" t="s">
        <v>30</v>
      </c>
      <c r="J83" s="63"/>
      <c r="K83" s="55" t="s">
        <v>12</v>
      </c>
      <c r="L83" s="78"/>
      <c r="M83" s="37" t="s">
        <v>21</v>
      </c>
      <c r="N83" s="72"/>
      <c r="O83" s="18" t="s">
        <v>118</v>
      </c>
      <c r="P83" s="110"/>
    </row>
    <row r="84" spans="1:16" ht="27.75" hidden="1" customHeight="1">
      <c r="A84" s="259" t="s">
        <v>58</v>
      </c>
      <c r="B84" s="260"/>
      <c r="D84" s="34"/>
      <c r="E84" s="34"/>
      <c r="F84" s="34"/>
      <c r="G84" s="34"/>
      <c r="H84" s="34"/>
      <c r="I84" s="37"/>
      <c r="J84" s="63"/>
      <c r="K84" s="55" t="s">
        <v>13</v>
      </c>
      <c r="L84" s="78"/>
      <c r="M84" s="38" t="s">
        <v>19</v>
      </c>
      <c r="N84" s="72"/>
      <c r="O84" s="18" t="s">
        <v>119</v>
      </c>
      <c r="P84" s="110"/>
    </row>
    <row r="85" spans="1:16" hidden="1">
      <c r="A85" s="291" t="s">
        <v>1</v>
      </c>
      <c r="B85" s="292"/>
      <c r="D85" s="34"/>
      <c r="E85" s="34"/>
      <c r="F85" s="34"/>
      <c r="G85" s="34"/>
      <c r="H85" s="34"/>
      <c r="I85" s="37"/>
      <c r="J85" s="63"/>
      <c r="K85" s="55"/>
      <c r="L85" s="78"/>
      <c r="M85" s="38" t="s">
        <v>18</v>
      </c>
      <c r="N85" s="72"/>
      <c r="O85" s="18" t="s">
        <v>120</v>
      </c>
      <c r="P85" s="110"/>
    </row>
    <row r="86" spans="1:16" hidden="1">
      <c r="A86" s="82"/>
      <c r="B86" s="83"/>
      <c r="D86" s="34"/>
      <c r="E86" s="34"/>
      <c r="F86" s="34"/>
      <c r="G86" s="34"/>
      <c r="H86" s="34"/>
      <c r="I86" s="37"/>
      <c r="J86" s="63"/>
      <c r="K86" s="55"/>
      <c r="L86" s="78"/>
      <c r="M86" s="37"/>
      <c r="N86" s="72"/>
      <c r="O86" s="18" t="s">
        <v>121</v>
      </c>
      <c r="P86" s="110"/>
    </row>
    <row r="87" spans="1:16" hidden="1">
      <c r="A87" s="90" t="s">
        <v>2</v>
      </c>
      <c r="B87" s="42"/>
      <c r="C87" s="42" t="s">
        <v>3</v>
      </c>
      <c r="D87" s="34"/>
      <c r="E87" s="34"/>
      <c r="F87" s="34"/>
      <c r="G87" s="34"/>
      <c r="H87" s="34"/>
      <c r="I87" s="37"/>
      <c r="J87" s="63"/>
      <c r="K87" s="55"/>
      <c r="L87" s="78"/>
      <c r="M87" s="37"/>
      <c r="N87" s="72"/>
      <c r="O87" s="95"/>
      <c r="P87" s="110"/>
    </row>
    <row r="88" spans="1:16" hidden="1">
      <c r="A88" s="43"/>
      <c r="B88" s="46"/>
      <c r="C88" s="45"/>
      <c r="D88" s="34"/>
      <c r="E88" s="34"/>
      <c r="F88" s="34"/>
      <c r="G88" s="34"/>
      <c r="H88" s="34"/>
      <c r="I88" s="37"/>
      <c r="J88" s="63"/>
      <c r="K88" s="55"/>
      <c r="L88" s="78"/>
      <c r="M88" s="37"/>
      <c r="N88" s="72"/>
      <c r="O88" s="95"/>
      <c r="P88" s="110"/>
    </row>
    <row r="89" spans="1:16" hidden="1">
      <c r="A89" s="43" t="s">
        <v>4</v>
      </c>
      <c r="B89" s="93">
        <v>645</v>
      </c>
      <c r="C89" s="47">
        <f>B89*L91</f>
        <v>0</v>
      </c>
      <c r="D89" s="34"/>
      <c r="E89" s="34"/>
      <c r="F89" s="34"/>
      <c r="G89" s="34"/>
      <c r="H89" s="34"/>
      <c r="I89" s="37"/>
      <c r="J89" s="63"/>
      <c r="K89" s="55"/>
      <c r="L89" s="78"/>
      <c r="M89" s="37"/>
      <c r="N89" s="72"/>
      <c r="O89" s="95"/>
      <c r="P89" s="110"/>
    </row>
    <row r="90" spans="1:16" ht="13.8" hidden="1" thickBot="1">
      <c r="A90" s="43" t="s">
        <v>5</v>
      </c>
      <c r="B90" s="93">
        <v>785</v>
      </c>
      <c r="C90" s="47">
        <f>B90*N91</f>
        <v>0</v>
      </c>
      <c r="I90" s="36"/>
      <c r="J90" s="51">
        <f>SUM(J77:J89)</f>
        <v>0</v>
      </c>
      <c r="K90" s="55"/>
      <c r="L90" s="78"/>
      <c r="M90" s="37"/>
      <c r="N90" s="72"/>
      <c r="O90" s="95"/>
      <c r="P90" s="110"/>
    </row>
    <row r="91" spans="1:16" ht="13.5" hidden="1" customHeight="1" thickBot="1">
      <c r="A91" s="43" t="s">
        <v>129</v>
      </c>
      <c r="B91" s="93">
        <v>905</v>
      </c>
      <c r="C91" s="47">
        <f>B91*P91</f>
        <v>0</v>
      </c>
      <c r="D91" s="271" t="s">
        <v>63</v>
      </c>
      <c r="E91" s="272"/>
      <c r="F91" s="272"/>
      <c r="G91" s="272"/>
      <c r="H91" s="272"/>
      <c r="I91" s="273"/>
      <c r="K91" s="56"/>
      <c r="L91" s="76">
        <f>SUM(L77:L90)</f>
        <v>0</v>
      </c>
      <c r="M91" s="58"/>
      <c r="N91" s="79">
        <f>SUM(N77:N90)</f>
        <v>0</v>
      </c>
      <c r="O91" s="58"/>
      <c r="P91" s="112">
        <f>SUM(P77:P90)</f>
        <v>0</v>
      </c>
    </row>
    <row r="92" spans="1:16" ht="24.75" hidden="1" customHeight="1" thickBot="1">
      <c r="A92" s="48"/>
      <c r="B92" s="49"/>
      <c r="D92" s="85"/>
      <c r="E92" s="86"/>
      <c r="F92" s="86"/>
      <c r="G92" s="86"/>
      <c r="H92" s="86"/>
      <c r="I92" s="87"/>
      <c r="K92" s="114"/>
      <c r="L92" s="68"/>
      <c r="M92" s="31"/>
      <c r="N92" s="68"/>
    </row>
    <row r="93" spans="1:16" s="64" customFormat="1" ht="13.8" hidden="1" thickBot="1">
      <c r="A93" s="30"/>
      <c r="B93" s="34"/>
      <c r="K93" s="31"/>
      <c r="L93" s="68"/>
      <c r="M93" s="31"/>
      <c r="N93" s="68"/>
    </row>
    <row r="94" spans="1:16" ht="17.25" hidden="1" customHeight="1">
      <c r="C94" s="31"/>
      <c r="D94" s="32"/>
      <c r="E94" s="33"/>
      <c r="F94" s="34"/>
      <c r="G94" s="34"/>
      <c r="H94" s="34"/>
      <c r="I94" s="67"/>
      <c r="J94" s="113" t="s">
        <v>23</v>
      </c>
      <c r="K94" s="54" t="s">
        <v>85</v>
      </c>
      <c r="L94" s="29" t="s">
        <v>61</v>
      </c>
      <c r="M94" s="104" t="s">
        <v>86</v>
      </c>
      <c r="N94" s="29" t="s">
        <v>60</v>
      </c>
      <c r="O94" s="104" t="s">
        <v>126</v>
      </c>
      <c r="P94" s="105" t="s">
        <v>95</v>
      </c>
    </row>
    <row r="95" spans="1:16" ht="17.25" hidden="1" customHeight="1">
      <c r="A95" s="293" t="s">
        <v>85</v>
      </c>
      <c r="B95" s="294"/>
      <c r="C95" s="31"/>
      <c r="D95" s="32"/>
      <c r="E95" s="33"/>
      <c r="F95" s="34"/>
      <c r="G95" s="34"/>
      <c r="H95" s="34"/>
      <c r="I95" s="37" t="s">
        <v>24</v>
      </c>
      <c r="J95" s="62"/>
      <c r="K95" s="55" t="s">
        <v>6</v>
      </c>
      <c r="L95" s="77"/>
      <c r="M95" s="37" t="s">
        <v>14</v>
      </c>
      <c r="N95" s="77"/>
      <c r="O95" s="18" t="s">
        <v>112</v>
      </c>
      <c r="P95" s="110"/>
    </row>
    <row r="96" spans="1:16" ht="15.75" hidden="1" customHeight="1">
      <c r="A96" s="265" t="s">
        <v>86</v>
      </c>
      <c r="B96" s="265"/>
      <c r="C96" s="31"/>
      <c r="D96" s="32"/>
      <c r="E96" s="33"/>
      <c r="F96" s="34"/>
      <c r="G96" s="34"/>
      <c r="H96" s="34"/>
      <c r="I96" s="37" t="s">
        <v>25</v>
      </c>
      <c r="J96" s="62"/>
      <c r="K96" s="55" t="s">
        <v>7</v>
      </c>
      <c r="L96" s="77"/>
      <c r="M96" s="37" t="s">
        <v>15</v>
      </c>
      <c r="N96" s="77"/>
      <c r="O96" s="18" t="s">
        <v>113</v>
      </c>
      <c r="P96" s="110"/>
    </row>
    <row r="97" spans="1:16" ht="17.25" hidden="1" customHeight="1">
      <c r="A97" s="265" t="s">
        <v>126</v>
      </c>
      <c r="B97" s="265"/>
      <c r="C97" s="31"/>
      <c r="D97" s="32"/>
      <c r="E97" s="33"/>
      <c r="F97" s="34"/>
      <c r="G97" s="34"/>
      <c r="H97" s="34"/>
      <c r="I97" s="37" t="s">
        <v>26</v>
      </c>
      <c r="J97" s="62"/>
      <c r="K97" s="55" t="s">
        <v>8</v>
      </c>
      <c r="L97" s="77"/>
      <c r="M97" s="37" t="s">
        <v>16</v>
      </c>
      <c r="N97" s="77"/>
      <c r="O97" s="18" t="s">
        <v>114</v>
      </c>
      <c r="P97" s="110"/>
    </row>
    <row r="98" spans="1:16" ht="17.25" hidden="1" customHeight="1">
      <c r="A98" s="265"/>
      <c r="B98" s="265"/>
      <c r="C98" s="39"/>
      <c r="D98" s="32"/>
      <c r="E98" s="33"/>
      <c r="F98" s="34"/>
      <c r="G98" s="34"/>
      <c r="H98" s="34"/>
      <c r="I98" s="37" t="s">
        <v>27</v>
      </c>
      <c r="J98" s="62"/>
      <c r="K98" s="55" t="s">
        <v>9</v>
      </c>
      <c r="L98" s="77"/>
      <c r="M98" s="37" t="s">
        <v>32</v>
      </c>
      <c r="N98" s="77"/>
      <c r="O98" s="18" t="s">
        <v>115</v>
      </c>
      <c r="P98" s="110"/>
    </row>
    <row r="99" spans="1:16" ht="15" hidden="1" customHeight="1">
      <c r="A99" s="265"/>
      <c r="B99" s="265"/>
      <c r="C99" s="39"/>
      <c r="D99" s="32"/>
      <c r="E99" s="34"/>
      <c r="F99" s="34"/>
      <c r="G99" s="34"/>
      <c r="H99" s="34"/>
      <c r="I99" s="37" t="s">
        <v>28</v>
      </c>
      <c r="J99" s="62"/>
      <c r="K99" s="55" t="s">
        <v>10</v>
      </c>
      <c r="L99" s="77"/>
      <c r="M99" s="37" t="s">
        <v>17</v>
      </c>
      <c r="N99" s="77"/>
      <c r="O99" s="18" t="s">
        <v>116</v>
      </c>
      <c r="P99" s="110"/>
    </row>
    <row r="100" spans="1:16" ht="18.75" hidden="1" customHeight="1">
      <c r="A100" s="315"/>
      <c r="B100" s="316"/>
      <c r="C100" s="41"/>
      <c r="D100" s="34"/>
      <c r="E100" s="34"/>
      <c r="F100" s="34"/>
      <c r="G100" s="34"/>
      <c r="H100" s="34"/>
      <c r="I100" s="37" t="s">
        <v>29</v>
      </c>
      <c r="J100" s="62"/>
      <c r="K100" s="55" t="s">
        <v>11</v>
      </c>
      <c r="L100" s="77"/>
      <c r="M100" s="37" t="s">
        <v>20</v>
      </c>
      <c r="N100" s="77"/>
      <c r="O100" s="18" t="s">
        <v>117</v>
      </c>
      <c r="P100" s="110"/>
    </row>
    <row r="101" spans="1:16" hidden="1">
      <c r="A101" s="265" t="s">
        <v>0</v>
      </c>
      <c r="B101" s="265"/>
      <c r="C101" s="41"/>
      <c r="D101" s="34"/>
      <c r="E101" s="34"/>
      <c r="F101" s="34"/>
      <c r="G101" s="34"/>
      <c r="H101" s="34"/>
      <c r="I101" s="37" t="s">
        <v>30</v>
      </c>
      <c r="J101" s="63"/>
      <c r="K101" s="55" t="s">
        <v>12</v>
      </c>
      <c r="L101" s="78"/>
      <c r="M101" s="37" t="s">
        <v>21</v>
      </c>
      <c r="N101" s="78"/>
      <c r="O101" s="18" t="s">
        <v>118</v>
      </c>
      <c r="P101" s="110"/>
    </row>
    <row r="102" spans="1:16" ht="26.25" hidden="1" customHeight="1">
      <c r="A102" s="259" t="s">
        <v>58</v>
      </c>
      <c r="B102" s="260"/>
      <c r="D102" s="34"/>
      <c r="E102" s="34"/>
      <c r="F102" s="34"/>
      <c r="G102" s="34"/>
      <c r="H102" s="34"/>
      <c r="I102" s="37"/>
      <c r="J102" s="63"/>
      <c r="K102" s="55" t="s">
        <v>13</v>
      </c>
      <c r="L102" s="78"/>
      <c r="M102" s="38" t="s">
        <v>19</v>
      </c>
      <c r="N102" s="78"/>
      <c r="O102" s="18" t="s">
        <v>119</v>
      </c>
      <c r="P102" s="110"/>
    </row>
    <row r="103" spans="1:16" hidden="1">
      <c r="A103" s="265" t="s">
        <v>1</v>
      </c>
      <c r="B103" s="265"/>
      <c r="D103" s="34"/>
      <c r="E103" s="34"/>
      <c r="F103" s="34"/>
      <c r="G103" s="34"/>
      <c r="H103" s="34"/>
      <c r="I103" s="37"/>
      <c r="J103" s="63"/>
      <c r="K103" s="55"/>
      <c r="L103" s="78"/>
      <c r="M103" s="38" t="s">
        <v>18</v>
      </c>
      <c r="N103" s="78"/>
      <c r="O103" s="18" t="s">
        <v>120</v>
      </c>
      <c r="P103" s="110"/>
    </row>
    <row r="104" spans="1:16" hidden="1">
      <c r="A104" s="310"/>
      <c r="B104" s="311"/>
      <c r="D104" s="34"/>
      <c r="E104" s="34"/>
      <c r="F104" s="34"/>
      <c r="G104" s="34"/>
      <c r="H104" s="34"/>
      <c r="I104" s="37"/>
      <c r="J104" s="63"/>
      <c r="K104" s="55"/>
      <c r="L104" s="78"/>
      <c r="M104" s="37"/>
      <c r="N104" s="78"/>
      <c r="O104" s="18" t="s">
        <v>121</v>
      </c>
      <c r="P104" s="110"/>
    </row>
    <row r="105" spans="1:16" hidden="1">
      <c r="A105" s="265" t="s">
        <v>2</v>
      </c>
      <c r="B105" s="265"/>
      <c r="C105" s="42" t="s">
        <v>3</v>
      </c>
      <c r="D105" s="34"/>
      <c r="E105" s="34"/>
      <c r="F105" s="34"/>
      <c r="G105" s="34"/>
      <c r="H105" s="34"/>
      <c r="I105" s="37"/>
      <c r="J105" s="63"/>
      <c r="K105" s="55"/>
      <c r="L105" s="78"/>
      <c r="M105" s="37"/>
      <c r="N105" s="78"/>
      <c r="O105" s="95"/>
      <c r="P105" s="110"/>
    </row>
    <row r="106" spans="1:16" hidden="1">
      <c r="A106" s="43"/>
      <c r="B106" s="46"/>
      <c r="C106" s="45"/>
      <c r="D106" s="34"/>
      <c r="E106" s="34"/>
      <c r="F106" s="34"/>
      <c r="G106" s="34"/>
      <c r="H106" s="34"/>
      <c r="I106" s="37"/>
      <c r="J106" s="63"/>
      <c r="K106" s="55"/>
      <c r="L106" s="78"/>
      <c r="M106" s="37"/>
      <c r="N106" s="78"/>
      <c r="O106" s="95"/>
      <c r="P106" s="110"/>
    </row>
    <row r="107" spans="1:16" hidden="1">
      <c r="A107" s="43" t="s">
        <v>4</v>
      </c>
      <c r="B107" s="93">
        <v>645</v>
      </c>
      <c r="C107" s="47">
        <f>B107*L109</f>
        <v>0</v>
      </c>
      <c r="D107" s="34"/>
      <c r="E107" s="34"/>
      <c r="F107" s="34"/>
      <c r="G107" s="34"/>
      <c r="H107" s="34"/>
      <c r="I107" s="37"/>
      <c r="J107" s="63"/>
      <c r="K107" s="55"/>
      <c r="L107" s="78"/>
      <c r="M107" s="37"/>
      <c r="N107" s="78"/>
      <c r="O107" s="95"/>
      <c r="P107" s="110"/>
    </row>
    <row r="108" spans="1:16" ht="13.8" hidden="1" thickBot="1">
      <c r="A108" s="43" t="s">
        <v>5</v>
      </c>
      <c r="B108" s="93">
        <v>785</v>
      </c>
      <c r="C108" s="47">
        <f>B108*N109</f>
        <v>0</v>
      </c>
      <c r="I108" s="36"/>
      <c r="J108" s="51">
        <f>SUM(J95:J107)</f>
        <v>0</v>
      </c>
      <c r="K108" s="55"/>
      <c r="L108" s="78"/>
      <c r="M108" s="37"/>
      <c r="N108" s="78"/>
      <c r="O108" s="95"/>
      <c r="P108" s="110"/>
    </row>
    <row r="109" spans="1:16" ht="13.5" hidden="1" customHeight="1" thickBot="1">
      <c r="A109" s="43" t="s">
        <v>129</v>
      </c>
      <c r="B109" s="93">
        <v>905</v>
      </c>
      <c r="C109" s="47">
        <f>B109*P109</f>
        <v>0</v>
      </c>
      <c r="D109" s="80"/>
      <c r="E109" s="80"/>
      <c r="F109" s="309" t="s">
        <v>63</v>
      </c>
      <c r="G109" s="309"/>
      <c r="H109" s="309"/>
      <c r="K109" s="56"/>
      <c r="L109" s="76">
        <f>SUM(L95:L108)</f>
        <v>0</v>
      </c>
      <c r="M109" s="58"/>
      <c r="N109" s="76">
        <f>SUM(N95:N108)</f>
        <v>0</v>
      </c>
      <c r="O109" s="58"/>
      <c r="P109" s="112">
        <f>SUM(P95:P108)</f>
        <v>0</v>
      </c>
    </row>
    <row r="110" spans="1:16" ht="61.5" hidden="1" customHeight="1" thickBot="1">
      <c r="A110" s="48"/>
      <c r="B110" s="49"/>
      <c r="D110" s="303"/>
      <c r="E110" s="304"/>
      <c r="F110" s="304"/>
      <c r="G110" s="304"/>
      <c r="H110" s="304"/>
      <c r="I110" s="305"/>
      <c r="K110" s="114"/>
      <c r="L110" s="68"/>
      <c r="M110" s="31"/>
      <c r="N110" s="68"/>
    </row>
    <row r="111" spans="1:16" hidden="1">
      <c r="B111" s="34"/>
      <c r="K111" s="31"/>
      <c r="L111" s="68"/>
      <c r="M111" s="31"/>
      <c r="N111" s="68"/>
    </row>
    <row r="112" spans="1:16" ht="13.8" hidden="1" thickBot="1"/>
    <row r="113" spans="1:16" hidden="1">
      <c r="C113" s="31"/>
      <c r="K113" s="54" t="s">
        <v>172</v>
      </c>
      <c r="L113" s="125" t="s">
        <v>59</v>
      </c>
      <c r="M113" s="54" t="s">
        <v>173</v>
      </c>
      <c r="N113" s="130" t="s">
        <v>60</v>
      </c>
      <c r="O113" s="54" t="s">
        <v>174</v>
      </c>
      <c r="P113" s="117" t="s">
        <v>95</v>
      </c>
    </row>
    <row r="114" spans="1:16" ht="18" hidden="1" customHeight="1">
      <c r="A114" s="291" t="s">
        <v>172</v>
      </c>
      <c r="B114" s="292"/>
      <c r="C114" s="31"/>
      <c r="D114" s="32"/>
      <c r="E114" s="33"/>
      <c r="F114" s="34"/>
      <c r="G114" s="34"/>
      <c r="H114" s="34"/>
      <c r="I114" s="35"/>
      <c r="J114" s="126" t="s">
        <v>23</v>
      </c>
      <c r="K114" s="55" t="s">
        <v>64</v>
      </c>
      <c r="L114" s="71"/>
      <c r="M114" s="37" t="s">
        <v>14</v>
      </c>
      <c r="N114" s="71"/>
      <c r="O114" s="38" t="s">
        <v>112</v>
      </c>
      <c r="P114" s="106"/>
    </row>
    <row r="115" spans="1:16" hidden="1">
      <c r="A115" s="291" t="s">
        <v>173</v>
      </c>
      <c r="B115" s="292"/>
      <c r="C115" s="31"/>
      <c r="D115" s="32"/>
      <c r="E115" s="33"/>
      <c r="F115" s="34"/>
      <c r="G115" s="34"/>
      <c r="H115" s="34"/>
      <c r="I115" s="37" t="s">
        <v>24</v>
      </c>
      <c r="J115" s="127"/>
      <c r="K115" s="55" t="s">
        <v>7</v>
      </c>
      <c r="L115" s="71"/>
      <c r="M115" s="37" t="s">
        <v>15</v>
      </c>
      <c r="N115" s="71"/>
      <c r="O115" s="38" t="s">
        <v>113</v>
      </c>
      <c r="P115" s="106"/>
    </row>
    <row r="116" spans="1:16" ht="13.8" hidden="1">
      <c r="A116" s="263" t="s">
        <v>174</v>
      </c>
      <c r="B116" s="264"/>
      <c r="C116" s="31"/>
      <c r="D116" s="32"/>
      <c r="E116" s="33"/>
      <c r="F116" s="34"/>
      <c r="G116" s="34"/>
      <c r="H116" s="34"/>
      <c r="I116" s="37" t="s">
        <v>25</v>
      </c>
      <c r="J116" s="127"/>
      <c r="K116" s="55" t="s">
        <v>8</v>
      </c>
      <c r="L116" s="71"/>
      <c r="M116" s="37" t="s">
        <v>16</v>
      </c>
      <c r="N116" s="71"/>
      <c r="O116" s="38" t="s">
        <v>114</v>
      </c>
      <c r="P116" s="106"/>
    </row>
    <row r="117" spans="1:16" ht="21.75" hidden="1" customHeight="1">
      <c r="A117" s="306" t="s">
        <v>148</v>
      </c>
      <c r="B117" s="307"/>
      <c r="C117" s="39"/>
      <c r="D117" s="32"/>
      <c r="E117" s="33"/>
      <c r="F117" s="34"/>
      <c r="G117" s="34"/>
      <c r="H117" s="34"/>
      <c r="I117" s="37" t="s">
        <v>26</v>
      </c>
      <c r="J117" s="127"/>
      <c r="K117" s="55" t="s">
        <v>9</v>
      </c>
      <c r="L117" s="71"/>
      <c r="M117" s="37" t="s">
        <v>32</v>
      </c>
      <c r="N117" s="71"/>
      <c r="O117" s="38" t="s">
        <v>115</v>
      </c>
      <c r="P117" s="106"/>
    </row>
    <row r="118" spans="1:16" ht="25.5" hidden="1" customHeight="1">
      <c r="A118" s="263"/>
      <c r="B118" s="264"/>
      <c r="C118" s="39"/>
      <c r="D118" s="32"/>
      <c r="E118" s="33"/>
      <c r="F118" s="34"/>
      <c r="G118" s="34"/>
      <c r="H118" s="34"/>
      <c r="I118" s="37" t="s">
        <v>27</v>
      </c>
      <c r="J118" s="127"/>
      <c r="K118" s="118" t="s">
        <v>10</v>
      </c>
      <c r="L118" s="71"/>
      <c r="M118" s="123" t="s">
        <v>17</v>
      </c>
      <c r="N118" s="71"/>
      <c r="O118" s="38" t="s">
        <v>116</v>
      </c>
      <c r="P118" s="106"/>
    </row>
    <row r="119" spans="1:16" ht="13.8" hidden="1">
      <c r="A119" s="263"/>
      <c r="B119" s="264"/>
      <c r="C119" s="41"/>
      <c r="D119" s="32"/>
      <c r="E119" s="34"/>
      <c r="F119" s="34"/>
      <c r="G119" s="34"/>
      <c r="H119" s="34"/>
      <c r="I119" s="37" t="s">
        <v>28</v>
      </c>
      <c r="J119" s="127"/>
      <c r="K119" s="55" t="s">
        <v>11</v>
      </c>
      <c r="L119" s="71"/>
      <c r="M119" s="37" t="s">
        <v>20</v>
      </c>
      <c r="N119" s="71"/>
      <c r="O119" s="38" t="s">
        <v>117</v>
      </c>
      <c r="P119" s="106"/>
    </row>
    <row r="120" spans="1:16" hidden="1">
      <c r="A120" s="265" t="s">
        <v>0</v>
      </c>
      <c r="B120" s="265"/>
      <c r="C120" s="41"/>
      <c r="D120" s="34"/>
      <c r="E120" s="34"/>
      <c r="F120" s="34"/>
      <c r="G120" s="34"/>
      <c r="H120" s="34"/>
      <c r="I120" s="37" t="s">
        <v>29</v>
      </c>
      <c r="J120" s="127"/>
      <c r="K120" s="55" t="s">
        <v>12</v>
      </c>
      <c r="L120" s="92"/>
      <c r="M120" s="38" t="s">
        <v>19</v>
      </c>
      <c r="N120" s="92"/>
      <c r="O120" s="38" t="s">
        <v>118</v>
      </c>
      <c r="P120" s="107"/>
    </row>
    <row r="121" spans="1:16" ht="24.75" hidden="1" customHeight="1">
      <c r="A121" s="259" t="s">
        <v>149</v>
      </c>
      <c r="B121" s="260"/>
      <c r="C121" s="42" t="s">
        <v>3</v>
      </c>
      <c r="D121" s="34"/>
      <c r="E121" s="34"/>
      <c r="F121" s="34"/>
      <c r="G121" s="34"/>
      <c r="H121" s="34"/>
      <c r="I121" s="37" t="s">
        <v>30</v>
      </c>
      <c r="J121" s="128"/>
      <c r="K121" s="55" t="s">
        <v>13</v>
      </c>
      <c r="L121" s="92"/>
      <c r="M121" s="38" t="s">
        <v>18</v>
      </c>
      <c r="N121" s="92"/>
      <c r="O121" s="38" t="s">
        <v>119</v>
      </c>
      <c r="P121" s="107"/>
    </row>
    <row r="122" spans="1:16" hidden="1">
      <c r="A122" s="265" t="s">
        <v>1</v>
      </c>
      <c r="B122" s="265"/>
      <c r="C122" s="45"/>
      <c r="D122" s="34"/>
      <c r="E122" s="34"/>
      <c r="F122" s="34"/>
      <c r="G122" s="34"/>
      <c r="H122" s="34"/>
      <c r="I122" s="37"/>
      <c r="J122" s="128"/>
      <c r="K122" s="55"/>
      <c r="L122" s="92"/>
      <c r="N122" s="92"/>
      <c r="O122" s="38" t="s">
        <v>120</v>
      </c>
      <c r="P122" s="107"/>
    </row>
    <row r="123" spans="1:16" hidden="1">
      <c r="A123" s="268" t="s">
        <v>56</v>
      </c>
      <c r="B123" s="269"/>
      <c r="C123" s="47"/>
      <c r="D123" s="34"/>
      <c r="E123" s="34"/>
      <c r="F123" s="34"/>
      <c r="G123" s="34"/>
      <c r="H123" s="34"/>
      <c r="I123" s="37"/>
      <c r="J123" s="128"/>
      <c r="K123" s="55"/>
      <c r="L123" s="92"/>
      <c r="M123" s="37"/>
      <c r="N123" s="92"/>
      <c r="O123" s="38" t="s">
        <v>121</v>
      </c>
      <c r="P123" s="107"/>
    </row>
    <row r="124" spans="1:16" hidden="1">
      <c r="A124" s="270" t="s">
        <v>2</v>
      </c>
      <c r="B124" s="265"/>
      <c r="C124" s="47"/>
      <c r="D124" s="34"/>
      <c r="E124" s="34"/>
      <c r="F124" s="34"/>
      <c r="G124" s="34"/>
      <c r="H124" s="34"/>
      <c r="I124" s="37"/>
      <c r="J124" s="128"/>
      <c r="K124" s="55"/>
      <c r="L124" s="92"/>
      <c r="M124" s="37"/>
      <c r="N124" s="92"/>
      <c r="O124" s="95"/>
      <c r="P124" s="107"/>
    </row>
    <row r="125" spans="1:16" hidden="1">
      <c r="A125" s="43"/>
      <c r="B125" s="93"/>
      <c r="C125" s="47"/>
      <c r="D125" s="34"/>
      <c r="E125" s="34"/>
      <c r="F125" s="34"/>
      <c r="G125" s="34"/>
      <c r="H125" s="34"/>
      <c r="I125" s="37"/>
      <c r="J125" s="128"/>
      <c r="K125" s="55"/>
      <c r="L125" s="92"/>
      <c r="M125" s="37"/>
      <c r="N125" s="92"/>
      <c r="O125" s="37"/>
      <c r="P125" s="107"/>
    </row>
    <row r="126" spans="1:16" hidden="1">
      <c r="A126" s="43" t="s">
        <v>4</v>
      </c>
      <c r="B126" s="93">
        <v>645</v>
      </c>
      <c r="C126" s="47">
        <f>B126*L128</f>
        <v>0</v>
      </c>
      <c r="D126" s="34"/>
      <c r="E126" s="34"/>
      <c r="F126" s="34"/>
      <c r="G126" s="34"/>
      <c r="H126" s="34"/>
      <c r="I126" s="37"/>
      <c r="J126" s="128"/>
      <c r="K126" s="55"/>
      <c r="L126" s="92"/>
      <c r="M126" s="37"/>
      <c r="N126" s="92"/>
      <c r="O126" s="37"/>
      <c r="P126" s="107"/>
    </row>
    <row r="127" spans="1:16" ht="13.8" hidden="1" thickBot="1">
      <c r="A127" s="43" t="s">
        <v>5</v>
      </c>
      <c r="B127" s="93">
        <v>785</v>
      </c>
      <c r="C127" s="47">
        <f>B127*N128</f>
        <v>0</v>
      </c>
      <c r="D127" s="34"/>
      <c r="E127" s="34"/>
      <c r="F127" s="34"/>
      <c r="G127" s="34"/>
      <c r="H127" s="34"/>
      <c r="I127" s="37"/>
      <c r="J127" s="128"/>
      <c r="K127" s="55"/>
      <c r="L127" s="92"/>
      <c r="M127" s="37"/>
      <c r="N127" s="92"/>
      <c r="O127" s="37"/>
      <c r="P127" s="107"/>
    </row>
    <row r="128" spans="1:16" ht="12.75" hidden="1" customHeight="1" thickBot="1">
      <c r="A128" s="43" t="s">
        <v>129</v>
      </c>
      <c r="B128" s="93">
        <v>905</v>
      </c>
      <c r="C128" s="47">
        <f>B128*P128</f>
        <v>0</v>
      </c>
      <c r="D128" s="272" t="s">
        <v>191</v>
      </c>
      <c r="E128" s="272"/>
      <c r="F128" s="272"/>
      <c r="G128" s="272"/>
      <c r="H128" s="273"/>
      <c r="I128" s="65"/>
      <c r="J128" s="129">
        <f>SUM(J115:J127)</f>
        <v>0</v>
      </c>
      <c r="K128" s="56"/>
      <c r="L128" s="79">
        <f>SUM(L114:L127)</f>
        <v>0</v>
      </c>
      <c r="M128" s="58"/>
      <c r="N128" s="79">
        <f>SUM(N114:N127)</f>
        <v>0</v>
      </c>
      <c r="O128" s="58"/>
      <c r="P128" s="108">
        <f>SUM(P114:P127)</f>
        <v>0</v>
      </c>
    </row>
    <row r="129" spans="1:16" hidden="1">
      <c r="A129" s="48"/>
      <c r="B129" s="49"/>
    </row>
    <row r="130" spans="1:16" ht="13.8" hidden="1" thickBot="1"/>
    <row r="131" spans="1:16" hidden="1">
      <c r="K131" s="54" t="s">
        <v>175</v>
      </c>
      <c r="L131" s="125" t="s">
        <v>59</v>
      </c>
      <c r="M131" s="54" t="s">
        <v>176</v>
      </c>
      <c r="N131" s="125" t="s">
        <v>60</v>
      </c>
      <c r="O131" s="54" t="s">
        <v>177</v>
      </c>
      <c r="P131" s="117" t="s">
        <v>95</v>
      </c>
    </row>
    <row r="132" spans="1:16" ht="15" hidden="1" customHeight="1">
      <c r="A132" s="291" t="s">
        <v>175</v>
      </c>
      <c r="B132" s="292"/>
      <c r="C132" s="31"/>
      <c r="D132" s="32"/>
      <c r="E132" s="33"/>
      <c r="F132" s="34"/>
      <c r="G132" s="34"/>
      <c r="H132" s="34"/>
      <c r="I132" s="35"/>
      <c r="J132" s="126" t="s">
        <v>23</v>
      </c>
      <c r="K132" s="55" t="s">
        <v>6</v>
      </c>
      <c r="L132" s="71"/>
      <c r="M132" s="37" t="s">
        <v>14</v>
      </c>
      <c r="N132" s="71"/>
      <c r="O132" s="38" t="s">
        <v>112</v>
      </c>
      <c r="P132" s="106"/>
    </row>
    <row r="133" spans="1:16" hidden="1">
      <c r="A133" s="291" t="s">
        <v>176</v>
      </c>
      <c r="B133" s="292"/>
      <c r="C133" s="31"/>
      <c r="D133" s="32"/>
      <c r="E133" s="33"/>
      <c r="F133" s="34"/>
      <c r="G133" s="34"/>
      <c r="H133" s="34"/>
      <c r="I133" s="37" t="s">
        <v>24</v>
      </c>
      <c r="J133" s="127"/>
      <c r="K133" s="55" t="s">
        <v>7</v>
      </c>
      <c r="L133" s="71"/>
      <c r="M133" s="37" t="s">
        <v>15</v>
      </c>
      <c r="N133" s="71"/>
      <c r="O133" s="38" t="s">
        <v>113</v>
      </c>
      <c r="P133" s="106"/>
    </row>
    <row r="134" spans="1:16" hidden="1">
      <c r="A134" s="293" t="s">
        <v>177</v>
      </c>
      <c r="B134" s="294"/>
      <c r="C134" s="31"/>
      <c r="D134" s="32"/>
      <c r="E134" s="33"/>
      <c r="F134" s="34"/>
      <c r="G134" s="34"/>
      <c r="H134" s="34"/>
      <c r="I134" s="37" t="s">
        <v>25</v>
      </c>
      <c r="J134" s="127"/>
      <c r="K134" s="55" t="s">
        <v>8</v>
      </c>
      <c r="L134" s="71"/>
      <c r="M134" s="37" t="s">
        <v>16</v>
      </c>
      <c r="N134" s="71"/>
      <c r="O134" s="38" t="s">
        <v>114</v>
      </c>
      <c r="P134" s="106"/>
    </row>
    <row r="135" spans="1:16" hidden="1">
      <c r="A135" s="293" t="s">
        <v>192</v>
      </c>
      <c r="B135" s="294"/>
      <c r="C135" s="31"/>
      <c r="D135" s="32"/>
      <c r="E135" s="33"/>
      <c r="F135" s="34"/>
      <c r="G135" s="34"/>
      <c r="H135" s="34"/>
      <c r="I135" s="37" t="s">
        <v>26</v>
      </c>
      <c r="J135" s="127"/>
      <c r="K135" s="55" t="s">
        <v>9</v>
      </c>
      <c r="L135" s="71"/>
      <c r="M135" s="37" t="s">
        <v>32</v>
      </c>
      <c r="N135" s="71"/>
      <c r="O135" s="38" t="s">
        <v>115</v>
      </c>
      <c r="P135" s="106"/>
    </row>
    <row r="136" spans="1:16" hidden="1">
      <c r="A136" s="293" t="s">
        <v>193</v>
      </c>
      <c r="B136" s="294"/>
      <c r="C136" s="39"/>
      <c r="D136" s="32"/>
      <c r="E136" s="33"/>
      <c r="F136" s="34"/>
      <c r="G136" s="34"/>
      <c r="H136" s="34"/>
      <c r="I136" s="37" t="s">
        <v>27</v>
      </c>
      <c r="J136" s="127"/>
      <c r="K136" s="118" t="s">
        <v>10</v>
      </c>
      <c r="L136" s="71"/>
      <c r="M136" s="123" t="s">
        <v>17</v>
      </c>
      <c r="N136" s="71"/>
      <c r="O136" s="38" t="s">
        <v>116</v>
      </c>
      <c r="P136" s="106"/>
    </row>
    <row r="137" spans="1:16" ht="13.8" hidden="1">
      <c r="A137" s="263"/>
      <c r="B137" s="264"/>
      <c r="C137" s="39"/>
      <c r="D137" s="32"/>
      <c r="E137" s="34"/>
      <c r="F137" s="34"/>
      <c r="G137" s="34"/>
      <c r="H137" s="34"/>
      <c r="I137" s="37" t="s">
        <v>28</v>
      </c>
      <c r="J137" s="127"/>
      <c r="K137" s="55" t="s">
        <v>11</v>
      </c>
      <c r="L137" s="71"/>
      <c r="M137" s="37" t="s">
        <v>20</v>
      </c>
      <c r="N137" s="71"/>
      <c r="O137" s="38" t="s">
        <v>117</v>
      </c>
      <c r="P137" s="106"/>
    </row>
    <row r="138" spans="1:16" ht="15" hidden="1" customHeight="1">
      <c r="A138" s="265" t="s">
        <v>0</v>
      </c>
      <c r="B138" s="265"/>
      <c r="C138" s="41"/>
      <c r="D138" s="34"/>
      <c r="E138" s="34"/>
      <c r="F138" s="34"/>
      <c r="G138" s="34"/>
      <c r="H138" s="34"/>
      <c r="I138" s="37" t="s">
        <v>29</v>
      </c>
      <c r="J138" s="127"/>
      <c r="K138" s="55" t="s">
        <v>12</v>
      </c>
      <c r="L138" s="92"/>
      <c r="M138" s="38" t="s">
        <v>19</v>
      </c>
      <c r="N138" s="92"/>
      <c r="O138" s="38" t="s">
        <v>118</v>
      </c>
      <c r="P138" s="107"/>
    </row>
    <row r="139" spans="1:16" ht="27.75" hidden="1" customHeight="1">
      <c r="A139" s="259" t="s">
        <v>149</v>
      </c>
      <c r="B139" s="260"/>
      <c r="C139" s="42" t="s">
        <v>3</v>
      </c>
      <c r="D139" s="34"/>
      <c r="E139" s="34"/>
      <c r="F139" s="34"/>
      <c r="G139" s="34"/>
      <c r="H139" s="34"/>
      <c r="I139" s="37" t="s">
        <v>30</v>
      </c>
      <c r="J139" s="128"/>
      <c r="K139" s="55" t="s">
        <v>13</v>
      </c>
      <c r="L139" s="92"/>
      <c r="M139" s="38" t="s">
        <v>18</v>
      </c>
      <c r="N139" s="92"/>
      <c r="O139" s="38" t="s">
        <v>119</v>
      </c>
      <c r="P139" s="107"/>
    </row>
    <row r="140" spans="1:16" hidden="1">
      <c r="A140" s="265" t="s">
        <v>1</v>
      </c>
      <c r="B140" s="265"/>
      <c r="C140" s="45"/>
      <c r="D140" s="34"/>
      <c r="E140" s="34"/>
      <c r="F140" s="34"/>
      <c r="G140" s="34"/>
      <c r="H140" s="34"/>
      <c r="I140" s="37"/>
      <c r="J140" s="128"/>
      <c r="K140" s="55"/>
      <c r="L140" s="92"/>
      <c r="N140" s="92"/>
      <c r="O140" s="38" t="s">
        <v>120</v>
      </c>
      <c r="P140" s="107"/>
    </row>
    <row r="141" spans="1:16" hidden="1">
      <c r="A141" s="268" t="s">
        <v>56</v>
      </c>
      <c r="B141" s="269"/>
      <c r="C141" s="47"/>
      <c r="D141" s="34"/>
      <c r="E141" s="34"/>
      <c r="F141" s="34"/>
      <c r="G141" s="34"/>
      <c r="H141" s="34"/>
      <c r="I141" s="37"/>
      <c r="J141" s="128"/>
      <c r="K141" s="55"/>
      <c r="L141" s="92"/>
      <c r="M141" s="37"/>
      <c r="N141" s="92"/>
      <c r="O141" s="38" t="s">
        <v>121</v>
      </c>
      <c r="P141" s="107"/>
    </row>
    <row r="142" spans="1:16" hidden="1">
      <c r="A142" s="270" t="s">
        <v>2</v>
      </c>
      <c r="B142" s="265"/>
      <c r="C142" s="47"/>
      <c r="D142" s="34"/>
      <c r="E142" s="34"/>
      <c r="F142" s="34"/>
      <c r="G142" s="34"/>
      <c r="H142" s="34"/>
      <c r="I142" s="37"/>
      <c r="J142" s="128"/>
      <c r="K142" s="55"/>
      <c r="L142" s="92"/>
      <c r="M142" s="37"/>
      <c r="N142" s="92"/>
      <c r="O142" s="95"/>
      <c r="P142" s="107"/>
    </row>
    <row r="143" spans="1:16" hidden="1">
      <c r="A143" s="43"/>
      <c r="B143" s="93"/>
      <c r="C143" s="47"/>
      <c r="D143" s="34"/>
      <c r="E143" s="34"/>
      <c r="F143" s="34"/>
      <c r="G143" s="34"/>
      <c r="H143" s="34"/>
      <c r="I143" s="37"/>
      <c r="J143" s="128"/>
      <c r="K143" s="55"/>
      <c r="L143" s="92"/>
      <c r="M143" s="37"/>
      <c r="N143" s="92"/>
      <c r="O143" s="37"/>
      <c r="P143" s="107"/>
    </row>
    <row r="144" spans="1:16" hidden="1">
      <c r="A144" s="43" t="s">
        <v>4</v>
      </c>
      <c r="B144" s="93">
        <v>1156</v>
      </c>
      <c r="C144" s="47">
        <f>B144*L146</f>
        <v>0</v>
      </c>
      <c r="D144" s="34"/>
      <c r="E144" s="34"/>
      <c r="F144" s="34"/>
      <c r="G144" s="34"/>
      <c r="H144" s="34"/>
      <c r="I144" s="37"/>
      <c r="J144" s="128"/>
      <c r="K144" s="55"/>
      <c r="L144" s="92"/>
      <c r="M144" s="37"/>
      <c r="N144" s="92"/>
      <c r="O144" s="37"/>
      <c r="P144" s="107"/>
    </row>
    <row r="145" spans="1:16" ht="17.25" hidden="1" customHeight="1" thickBot="1">
      <c r="A145" s="43" t="s">
        <v>5</v>
      </c>
      <c r="B145" s="93">
        <v>1342</v>
      </c>
      <c r="C145" s="47">
        <f>B145*N146</f>
        <v>0</v>
      </c>
      <c r="D145" s="34"/>
      <c r="E145" s="34"/>
      <c r="F145" s="34"/>
      <c r="G145" s="34"/>
      <c r="H145" s="34"/>
      <c r="I145" s="37"/>
      <c r="J145" s="128"/>
      <c r="K145" s="55"/>
      <c r="L145" s="92"/>
      <c r="M145" s="37"/>
      <c r="N145" s="92"/>
      <c r="O145" s="37"/>
      <c r="P145" s="107"/>
    </row>
    <row r="146" spans="1:16" ht="13.5" hidden="1" customHeight="1" thickBot="1">
      <c r="A146" s="43" t="s">
        <v>129</v>
      </c>
      <c r="B146" s="93">
        <v>1589</v>
      </c>
      <c r="C146" s="47">
        <f>B146*P146</f>
        <v>0</v>
      </c>
      <c r="D146" s="271" t="s">
        <v>191</v>
      </c>
      <c r="E146" s="272"/>
      <c r="F146" s="272"/>
      <c r="G146" s="272"/>
      <c r="H146" s="273"/>
      <c r="I146" s="65"/>
      <c r="J146" s="129">
        <f>SUM(J133:J145)</f>
        <v>0</v>
      </c>
      <c r="K146" s="56"/>
      <c r="L146" s="79">
        <f>SUM(L132:L145)</f>
        <v>0</v>
      </c>
      <c r="M146" s="58"/>
      <c r="N146" s="79">
        <f>SUM(N132:N145)</f>
        <v>0</v>
      </c>
      <c r="O146" s="58"/>
      <c r="P146" s="108">
        <f>SUM(P132:P145)</f>
        <v>0</v>
      </c>
    </row>
    <row r="147" spans="1:16" hidden="1"/>
    <row r="148" spans="1:16" hidden="1"/>
    <row r="149" spans="1:16" ht="13.8" hidden="1" thickBot="1">
      <c r="B149" s="52"/>
      <c r="C149" s="52"/>
      <c r="D149" s="53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</row>
    <row r="150" spans="1:16" ht="15" hidden="1" customHeight="1">
      <c r="A150" s="302" t="s">
        <v>178</v>
      </c>
      <c r="B150" s="302"/>
      <c r="C150" s="31"/>
      <c r="D150" s="32"/>
      <c r="E150" s="33"/>
      <c r="F150" s="34"/>
      <c r="G150" s="34"/>
      <c r="H150" s="34"/>
      <c r="I150" s="35"/>
      <c r="J150" s="61" t="s">
        <v>23</v>
      </c>
      <c r="K150" s="54" t="s">
        <v>178</v>
      </c>
      <c r="L150" s="125" t="s">
        <v>59</v>
      </c>
      <c r="M150" s="54" t="s">
        <v>179</v>
      </c>
      <c r="N150" s="125" t="s">
        <v>60</v>
      </c>
      <c r="O150" s="54" t="s">
        <v>180</v>
      </c>
      <c r="P150" s="117" t="s">
        <v>95</v>
      </c>
    </row>
    <row r="151" spans="1:16" hidden="1">
      <c r="A151" s="293" t="s">
        <v>179</v>
      </c>
      <c r="B151" s="294"/>
      <c r="C151" s="31"/>
      <c r="D151" s="32"/>
      <c r="E151" s="33"/>
      <c r="F151" s="34"/>
      <c r="G151" s="34"/>
      <c r="H151" s="34"/>
      <c r="I151" s="37" t="s">
        <v>24</v>
      </c>
      <c r="J151" s="62"/>
      <c r="K151" s="55" t="s">
        <v>6</v>
      </c>
      <c r="L151" s="71"/>
      <c r="M151" s="37" t="s">
        <v>14</v>
      </c>
      <c r="N151" s="71"/>
      <c r="O151" s="38" t="s">
        <v>112</v>
      </c>
      <c r="P151" s="106"/>
    </row>
    <row r="152" spans="1:16" hidden="1">
      <c r="A152" s="293" t="s">
        <v>180</v>
      </c>
      <c r="B152" s="294"/>
      <c r="C152" s="31"/>
      <c r="D152" s="32"/>
      <c r="E152" s="33"/>
      <c r="F152" s="34"/>
      <c r="G152" s="34"/>
      <c r="H152" s="34"/>
      <c r="I152" s="37" t="s">
        <v>25</v>
      </c>
      <c r="J152" s="62"/>
      <c r="K152" s="55" t="s">
        <v>7</v>
      </c>
      <c r="L152" s="71"/>
      <c r="M152" s="37" t="s">
        <v>15</v>
      </c>
      <c r="N152" s="71"/>
      <c r="O152" s="38" t="s">
        <v>113</v>
      </c>
      <c r="P152" s="106"/>
    </row>
    <row r="153" spans="1:16" ht="13.8" hidden="1">
      <c r="A153" s="263"/>
      <c r="B153" s="264"/>
      <c r="C153" s="31"/>
      <c r="D153" s="32"/>
      <c r="E153" s="33"/>
      <c r="F153" s="34"/>
      <c r="G153" s="34"/>
      <c r="H153" s="34"/>
      <c r="I153" s="37" t="s">
        <v>26</v>
      </c>
      <c r="J153" s="62"/>
      <c r="K153" s="55" t="s">
        <v>8</v>
      </c>
      <c r="L153" s="71"/>
      <c r="M153" s="37" t="s">
        <v>16</v>
      </c>
      <c r="N153" s="71"/>
      <c r="O153" s="38" t="s">
        <v>114</v>
      </c>
      <c r="P153" s="106"/>
    </row>
    <row r="154" spans="1:16" ht="13.8" hidden="1">
      <c r="A154" s="263"/>
      <c r="B154" s="264"/>
      <c r="C154" s="39"/>
      <c r="D154" s="32"/>
      <c r="E154" s="33"/>
      <c r="F154" s="34"/>
      <c r="G154" s="34"/>
      <c r="H154" s="34"/>
      <c r="I154" s="37" t="s">
        <v>27</v>
      </c>
      <c r="J154" s="62"/>
      <c r="K154" s="55" t="s">
        <v>9</v>
      </c>
      <c r="L154" s="71"/>
      <c r="M154" s="37" t="s">
        <v>32</v>
      </c>
      <c r="N154" s="71"/>
      <c r="O154" s="38" t="s">
        <v>115</v>
      </c>
      <c r="P154" s="106"/>
    </row>
    <row r="155" spans="1:16" ht="12" hidden="1" customHeight="1">
      <c r="A155" s="265" t="s">
        <v>0</v>
      </c>
      <c r="B155" s="265"/>
      <c r="C155" s="39"/>
      <c r="D155" s="32"/>
      <c r="E155" s="34"/>
      <c r="F155" s="34"/>
      <c r="G155" s="34"/>
      <c r="H155" s="34"/>
      <c r="I155" s="37" t="s">
        <v>28</v>
      </c>
      <c r="J155" s="62"/>
      <c r="K155" s="55" t="s">
        <v>10</v>
      </c>
      <c r="L155" s="132"/>
      <c r="M155" s="40" t="s">
        <v>17</v>
      </c>
      <c r="N155" s="71"/>
      <c r="O155" s="38" t="s">
        <v>116</v>
      </c>
      <c r="P155" s="106"/>
    </row>
    <row r="156" spans="1:16" ht="30" hidden="1" customHeight="1">
      <c r="A156" s="259" t="s">
        <v>184</v>
      </c>
      <c r="B156" s="260"/>
      <c r="C156" s="41"/>
      <c r="D156" s="34"/>
      <c r="E156" s="34"/>
      <c r="F156" s="34"/>
      <c r="G156" s="34"/>
      <c r="H156" s="34"/>
      <c r="I156" s="37" t="s">
        <v>29</v>
      </c>
      <c r="J156" s="62"/>
      <c r="K156" s="55" t="s">
        <v>11</v>
      </c>
      <c r="L156" s="71"/>
      <c r="M156" s="37" t="s">
        <v>20</v>
      </c>
      <c r="N156" s="71"/>
      <c r="O156" s="38" t="s">
        <v>117</v>
      </c>
      <c r="P156" s="106"/>
    </row>
    <row r="157" spans="1:16" hidden="1">
      <c r="A157" s="265" t="s">
        <v>1</v>
      </c>
      <c r="B157" s="265"/>
      <c r="C157" s="41"/>
      <c r="D157" s="34"/>
      <c r="E157" s="34"/>
      <c r="F157" s="34"/>
      <c r="G157" s="34"/>
      <c r="H157" s="34"/>
      <c r="I157" s="37" t="s">
        <v>30</v>
      </c>
      <c r="J157" s="122"/>
      <c r="K157" s="55" t="s">
        <v>12</v>
      </c>
      <c r="L157" s="133"/>
      <c r="M157" s="38" t="s">
        <v>19</v>
      </c>
      <c r="N157" s="92"/>
      <c r="O157" s="38" t="s">
        <v>118</v>
      </c>
      <c r="P157" s="107"/>
    </row>
    <row r="158" spans="1:16" hidden="1">
      <c r="A158" s="268" t="s">
        <v>56</v>
      </c>
      <c r="B158" s="269"/>
      <c r="C158" s="42" t="s">
        <v>3</v>
      </c>
      <c r="D158" s="34"/>
      <c r="E158" s="34"/>
      <c r="F158" s="34"/>
      <c r="G158" s="34"/>
      <c r="H158" s="34"/>
      <c r="I158" s="37"/>
      <c r="J158" s="122"/>
      <c r="K158" s="55" t="s">
        <v>13</v>
      </c>
      <c r="L158" s="92"/>
      <c r="M158" s="38" t="s">
        <v>18</v>
      </c>
      <c r="N158" s="92"/>
      <c r="O158" s="38" t="s">
        <v>119</v>
      </c>
      <c r="P158" s="107"/>
    </row>
    <row r="159" spans="1:16" hidden="1">
      <c r="A159" s="270" t="s">
        <v>2</v>
      </c>
      <c r="B159" s="265"/>
      <c r="C159" s="45"/>
      <c r="D159" s="34"/>
      <c r="E159" s="34"/>
      <c r="F159" s="34"/>
      <c r="G159" s="34"/>
      <c r="H159" s="34"/>
      <c r="I159" s="37"/>
      <c r="J159" s="122"/>
      <c r="K159" s="55"/>
      <c r="L159" s="92"/>
      <c r="M159" s="37"/>
      <c r="N159" s="92"/>
      <c r="O159" s="38" t="s">
        <v>120</v>
      </c>
      <c r="P159" s="107"/>
    </row>
    <row r="160" spans="1:16" hidden="1">
      <c r="A160" s="43"/>
      <c r="B160" s="93"/>
      <c r="C160" s="47"/>
      <c r="D160" s="34"/>
      <c r="E160" s="34"/>
      <c r="F160" s="34"/>
      <c r="G160" s="34"/>
      <c r="H160" s="34"/>
      <c r="I160" s="37"/>
      <c r="J160" s="122"/>
      <c r="K160" s="55"/>
      <c r="L160" s="92"/>
      <c r="M160" s="37"/>
      <c r="N160" s="92"/>
      <c r="O160" s="38" t="s">
        <v>121</v>
      </c>
      <c r="P160" s="107"/>
    </row>
    <row r="161" spans="1:16" hidden="1">
      <c r="A161" s="43" t="s">
        <v>4</v>
      </c>
      <c r="B161" s="93">
        <v>878</v>
      </c>
      <c r="C161" s="47">
        <f>B161*L166</f>
        <v>0</v>
      </c>
      <c r="D161" s="34"/>
      <c r="E161" s="34"/>
      <c r="F161" s="34"/>
      <c r="G161" s="34"/>
      <c r="H161" s="34"/>
      <c r="I161" s="37"/>
      <c r="J161" s="122"/>
      <c r="K161" s="55"/>
      <c r="L161" s="92"/>
      <c r="M161" s="37"/>
      <c r="N161" s="134"/>
      <c r="O161" s="64"/>
      <c r="P161" s="107"/>
    </row>
    <row r="162" spans="1:16" hidden="1">
      <c r="A162" s="43" t="s">
        <v>5</v>
      </c>
      <c r="B162" s="93">
        <v>1028</v>
      </c>
      <c r="C162" s="47">
        <f>B162*N166</f>
        <v>0</v>
      </c>
      <c r="D162" s="34"/>
      <c r="E162" s="34"/>
      <c r="F162" s="34"/>
      <c r="G162" s="34"/>
      <c r="H162" s="34"/>
      <c r="I162" s="37"/>
      <c r="J162" s="122"/>
      <c r="K162" s="55"/>
      <c r="L162" s="92"/>
      <c r="M162" s="37"/>
      <c r="N162" s="92"/>
      <c r="O162" s="37"/>
      <c r="P162" s="107"/>
    </row>
    <row r="163" spans="1:16" hidden="1">
      <c r="A163" s="43" t="s">
        <v>129</v>
      </c>
      <c r="B163" s="93">
        <v>1173</v>
      </c>
      <c r="C163" s="47">
        <f>B163*P166</f>
        <v>0</v>
      </c>
      <c r="D163" s="34"/>
      <c r="E163" s="34"/>
      <c r="F163" s="34"/>
      <c r="G163" s="34"/>
      <c r="H163" s="34"/>
      <c r="I163" s="37"/>
      <c r="J163" s="122"/>
      <c r="K163" s="55"/>
      <c r="L163" s="92"/>
      <c r="M163" s="37"/>
      <c r="N163" s="92"/>
      <c r="O163" s="37"/>
      <c r="P163" s="107"/>
    </row>
    <row r="164" spans="1:16" hidden="1">
      <c r="A164" s="48"/>
      <c r="B164" s="131"/>
      <c r="C164" s="50"/>
      <c r="D164" s="34"/>
      <c r="E164" s="34"/>
      <c r="F164" s="34"/>
      <c r="G164" s="34"/>
      <c r="H164" s="34"/>
      <c r="I164" s="37"/>
      <c r="J164" s="122"/>
      <c r="K164" s="55"/>
      <c r="L164" s="92"/>
      <c r="M164" s="37"/>
      <c r="N164" s="92"/>
      <c r="O164" s="37"/>
      <c r="P164" s="107"/>
    </row>
    <row r="165" spans="1:16" ht="13.8" hidden="1" thickBot="1">
      <c r="A165" s="48"/>
      <c r="B165" s="131"/>
      <c r="C165" s="50"/>
      <c r="D165" s="34"/>
      <c r="E165" s="34"/>
      <c r="F165" s="34"/>
      <c r="G165" s="34"/>
      <c r="H165" s="34"/>
      <c r="I165" s="37"/>
      <c r="J165" s="122"/>
      <c r="K165" s="55"/>
      <c r="L165" s="92"/>
      <c r="M165" s="37"/>
      <c r="N165" s="92"/>
      <c r="O165" s="37"/>
      <c r="P165" s="107"/>
    </row>
    <row r="166" spans="1:16" ht="12.75" hidden="1" customHeight="1" thickBot="1">
      <c r="A166" s="48"/>
      <c r="B166" s="49"/>
      <c r="D166" s="271" t="s">
        <v>191</v>
      </c>
      <c r="E166" s="272"/>
      <c r="F166" s="272"/>
      <c r="G166" s="272"/>
      <c r="H166" s="273"/>
      <c r="I166" s="65"/>
      <c r="J166" s="51">
        <f>SUM(J151:J165)</f>
        <v>0</v>
      </c>
      <c r="K166" s="56"/>
      <c r="L166" s="76">
        <f>SUM(L151:L165)</f>
        <v>0</v>
      </c>
      <c r="M166" s="57"/>
      <c r="N166" s="76">
        <f>SUM(N151:N165)</f>
        <v>0</v>
      </c>
      <c r="O166" s="57"/>
      <c r="P166" s="108">
        <f>SUM(P151:P165)</f>
        <v>0</v>
      </c>
    </row>
    <row r="167" spans="1:16" hidden="1"/>
    <row r="168" spans="1:16" hidden="1"/>
    <row r="169" spans="1:16" ht="13.8" hidden="1" thickBot="1"/>
    <row r="170" spans="1:16" ht="15" hidden="1" customHeight="1">
      <c r="A170" s="302" t="s">
        <v>181</v>
      </c>
      <c r="B170" s="302"/>
      <c r="C170" s="31"/>
      <c r="D170" s="32"/>
      <c r="E170" s="33"/>
      <c r="F170" s="34"/>
      <c r="G170" s="34"/>
      <c r="H170" s="34"/>
      <c r="I170" s="35"/>
      <c r="J170" s="61" t="s">
        <v>23</v>
      </c>
      <c r="K170" s="54" t="s">
        <v>181</v>
      </c>
      <c r="L170" s="125" t="s">
        <v>59</v>
      </c>
      <c r="M170" s="54" t="s">
        <v>182</v>
      </c>
      <c r="N170" s="125" t="s">
        <v>60</v>
      </c>
      <c r="O170" s="54" t="s">
        <v>183</v>
      </c>
      <c r="P170" s="117" t="s">
        <v>95</v>
      </c>
    </row>
    <row r="171" spans="1:16" hidden="1">
      <c r="A171" s="293" t="s">
        <v>182</v>
      </c>
      <c r="B171" s="294"/>
      <c r="C171" s="31"/>
      <c r="D171" s="32"/>
      <c r="E171" s="33"/>
      <c r="F171" s="34"/>
      <c r="G171" s="34"/>
      <c r="H171" s="34"/>
      <c r="I171" s="37" t="s">
        <v>24</v>
      </c>
      <c r="J171" s="62"/>
      <c r="K171" s="55" t="s">
        <v>6</v>
      </c>
      <c r="L171" s="71"/>
      <c r="M171" s="37" t="s">
        <v>14</v>
      </c>
      <c r="N171" s="71"/>
      <c r="O171" s="38" t="s">
        <v>112</v>
      </c>
      <c r="P171" s="106"/>
    </row>
    <row r="172" spans="1:16" hidden="1">
      <c r="A172" s="293" t="s">
        <v>183</v>
      </c>
      <c r="B172" s="294"/>
      <c r="C172" s="31"/>
      <c r="D172" s="32"/>
      <c r="E172" s="33"/>
      <c r="F172" s="34"/>
      <c r="G172" s="34"/>
      <c r="H172" s="34"/>
      <c r="I172" s="37" t="s">
        <v>25</v>
      </c>
      <c r="J172" s="62"/>
      <c r="K172" s="55" t="s">
        <v>7</v>
      </c>
      <c r="L172" s="71"/>
      <c r="M172" s="37" t="s">
        <v>15</v>
      </c>
      <c r="N172" s="71"/>
      <c r="O172" s="38" t="s">
        <v>113</v>
      </c>
      <c r="P172" s="106"/>
    </row>
    <row r="173" spans="1:16" ht="13.8" hidden="1">
      <c r="A173" s="263"/>
      <c r="B173" s="264"/>
      <c r="C173" s="31"/>
      <c r="D173" s="32"/>
      <c r="E173" s="33"/>
      <c r="F173" s="34"/>
      <c r="G173" s="34"/>
      <c r="H173" s="34"/>
      <c r="I173" s="37" t="s">
        <v>26</v>
      </c>
      <c r="J173" s="62"/>
      <c r="K173" s="55" t="s">
        <v>8</v>
      </c>
      <c r="L173" s="71"/>
      <c r="M173" s="37" t="s">
        <v>16</v>
      </c>
      <c r="N173" s="71"/>
      <c r="O173" s="38" t="s">
        <v>114</v>
      </c>
      <c r="P173" s="106"/>
    </row>
    <row r="174" spans="1:16" ht="13.8" hidden="1">
      <c r="A174" s="263"/>
      <c r="B174" s="264"/>
      <c r="C174" s="39"/>
      <c r="D174" s="32"/>
      <c r="E174" s="33"/>
      <c r="F174" s="34"/>
      <c r="G174" s="34"/>
      <c r="H174" s="34"/>
      <c r="I174" s="37" t="s">
        <v>27</v>
      </c>
      <c r="J174" s="62"/>
      <c r="K174" s="55" t="s">
        <v>9</v>
      </c>
      <c r="L174" s="71"/>
      <c r="M174" s="37" t="s">
        <v>32</v>
      </c>
      <c r="N174" s="71"/>
      <c r="O174" s="38" t="s">
        <v>115</v>
      </c>
      <c r="P174" s="106"/>
    </row>
    <row r="175" spans="1:16" ht="12" hidden="1" customHeight="1">
      <c r="A175" s="265" t="s">
        <v>0</v>
      </c>
      <c r="B175" s="265"/>
      <c r="C175" s="39"/>
      <c r="D175" s="32"/>
      <c r="E175" s="34"/>
      <c r="F175" s="34"/>
      <c r="G175" s="34"/>
      <c r="H175" s="34"/>
      <c r="I175" s="37" t="s">
        <v>28</v>
      </c>
      <c r="J175" s="62"/>
      <c r="K175" s="55" t="s">
        <v>10</v>
      </c>
      <c r="L175" s="132"/>
      <c r="M175" s="40" t="s">
        <v>17</v>
      </c>
      <c r="N175" s="71"/>
      <c r="O175" s="38" t="s">
        <v>116</v>
      </c>
      <c r="P175" s="106"/>
    </row>
    <row r="176" spans="1:16" ht="30" hidden="1" customHeight="1">
      <c r="A176" s="259" t="s">
        <v>184</v>
      </c>
      <c r="B176" s="260"/>
      <c r="C176" s="41"/>
      <c r="D176" s="34"/>
      <c r="E176" s="34"/>
      <c r="F176" s="34"/>
      <c r="G176" s="34"/>
      <c r="H176" s="34"/>
      <c r="I176" s="37" t="s">
        <v>29</v>
      </c>
      <c r="J176" s="62"/>
      <c r="K176" s="55" t="s">
        <v>11</v>
      </c>
      <c r="L176" s="71"/>
      <c r="M176" s="37" t="s">
        <v>20</v>
      </c>
      <c r="N176" s="71"/>
      <c r="O176" s="38" t="s">
        <v>117</v>
      </c>
      <c r="P176" s="106"/>
    </row>
    <row r="177" spans="1:16" hidden="1">
      <c r="A177" s="265" t="s">
        <v>1</v>
      </c>
      <c r="B177" s="265"/>
      <c r="C177" s="41"/>
      <c r="D177" s="34"/>
      <c r="E177" s="34"/>
      <c r="F177" s="34"/>
      <c r="G177" s="34"/>
      <c r="H177" s="34"/>
      <c r="I177" s="37" t="s">
        <v>30</v>
      </c>
      <c r="J177" s="122"/>
      <c r="K177" s="55" t="s">
        <v>12</v>
      </c>
      <c r="L177" s="133"/>
      <c r="M177" s="38" t="s">
        <v>19</v>
      </c>
      <c r="N177" s="92"/>
      <c r="O177" s="38" t="s">
        <v>118</v>
      </c>
      <c r="P177" s="107"/>
    </row>
    <row r="178" spans="1:16" hidden="1">
      <c r="A178" s="268" t="s">
        <v>56</v>
      </c>
      <c r="B178" s="269"/>
      <c r="C178" s="42" t="s">
        <v>3</v>
      </c>
      <c r="D178" s="34"/>
      <c r="E178" s="34"/>
      <c r="F178" s="34"/>
      <c r="G178" s="34"/>
      <c r="H178" s="34"/>
      <c r="I178" s="37"/>
      <c r="J178" s="122"/>
      <c r="K178" s="55" t="s">
        <v>13</v>
      </c>
      <c r="L178" s="92"/>
      <c r="M178" s="38" t="s">
        <v>18</v>
      </c>
      <c r="N178" s="92"/>
      <c r="O178" s="38" t="s">
        <v>119</v>
      </c>
      <c r="P178" s="107"/>
    </row>
    <row r="179" spans="1:16" hidden="1">
      <c r="A179" s="270" t="s">
        <v>2</v>
      </c>
      <c r="B179" s="265"/>
      <c r="C179" s="45"/>
      <c r="D179" s="34"/>
      <c r="E179" s="34"/>
      <c r="F179" s="34"/>
      <c r="G179" s="34"/>
      <c r="H179" s="34"/>
      <c r="I179" s="37"/>
      <c r="J179" s="122"/>
      <c r="K179" s="55"/>
      <c r="L179" s="92"/>
      <c r="M179" s="37"/>
      <c r="N179" s="92"/>
      <c r="O179" s="38" t="s">
        <v>120</v>
      </c>
      <c r="P179" s="107"/>
    </row>
    <row r="180" spans="1:16" hidden="1">
      <c r="A180" s="43"/>
      <c r="B180" s="93"/>
      <c r="C180" s="47"/>
      <c r="D180" s="34"/>
      <c r="E180" s="34"/>
      <c r="F180" s="34"/>
      <c r="G180" s="34"/>
      <c r="H180" s="34"/>
      <c r="I180" s="37"/>
      <c r="J180" s="122"/>
      <c r="K180" s="55"/>
      <c r="L180" s="92"/>
      <c r="M180" s="37"/>
      <c r="N180" s="92"/>
      <c r="O180" s="38" t="s">
        <v>121</v>
      </c>
      <c r="P180" s="107"/>
    </row>
    <row r="181" spans="1:16" hidden="1">
      <c r="A181" s="150" t="s">
        <v>4</v>
      </c>
      <c r="B181" s="151">
        <v>738</v>
      </c>
      <c r="C181" s="152">
        <f>B181*L186</f>
        <v>0</v>
      </c>
      <c r="D181" s="34"/>
      <c r="E181" s="34"/>
      <c r="F181" s="34"/>
      <c r="G181" s="34"/>
      <c r="H181" s="34"/>
      <c r="I181" s="37"/>
      <c r="J181" s="122"/>
      <c r="K181" s="55"/>
      <c r="L181" s="92"/>
      <c r="M181" s="37"/>
      <c r="N181" s="134"/>
      <c r="O181" s="64"/>
      <c r="P181" s="107"/>
    </row>
    <row r="182" spans="1:16" hidden="1">
      <c r="A182" s="150" t="s">
        <v>5</v>
      </c>
      <c r="B182" s="151">
        <v>893</v>
      </c>
      <c r="C182" s="152">
        <f>B182*N186</f>
        <v>0</v>
      </c>
      <c r="D182" s="34"/>
      <c r="E182" s="34"/>
      <c r="F182" s="34"/>
      <c r="G182" s="34"/>
      <c r="H182" s="34"/>
      <c r="I182" s="37"/>
      <c r="J182" s="122"/>
      <c r="K182" s="55"/>
      <c r="L182" s="92"/>
      <c r="M182" s="37"/>
      <c r="N182" s="92"/>
      <c r="O182" s="37"/>
      <c r="P182" s="107"/>
    </row>
    <row r="183" spans="1:16" hidden="1">
      <c r="A183" s="150" t="s">
        <v>129</v>
      </c>
      <c r="B183" s="151">
        <v>1028</v>
      </c>
      <c r="C183" s="152">
        <f>B183*P186</f>
        <v>0</v>
      </c>
      <c r="D183" s="34"/>
      <c r="E183" s="34"/>
      <c r="F183" s="34"/>
      <c r="G183" s="34"/>
      <c r="H183" s="34"/>
      <c r="I183" s="37"/>
      <c r="J183" s="122"/>
      <c r="K183" s="55"/>
      <c r="L183" s="92"/>
      <c r="M183" s="37"/>
      <c r="N183" s="92"/>
      <c r="O183" s="37"/>
      <c r="P183" s="107"/>
    </row>
    <row r="184" spans="1:16" hidden="1">
      <c r="A184" s="48"/>
      <c r="B184" s="131"/>
      <c r="C184" s="50"/>
      <c r="D184" s="34"/>
      <c r="E184" s="34"/>
      <c r="F184" s="34"/>
      <c r="G184" s="34"/>
      <c r="H184" s="34"/>
      <c r="I184" s="37"/>
      <c r="J184" s="122"/>
      <c r="K184" s="55"/>
      <c r="L184" s="92"/>
      <c r="M184" s="37"/>
      <c r="N184" s="92"/>
      <c r="O184" s="37"/>
      <c r="P184" s="107"/>
    </row>
    <row r="185" spans="1:16" ht="13.8" hidden="1" thickBot="1">
      <c r="A185" s="48"/>
      <c r="B185" s="131"/>
      <c r="C185" s="50"/>
      <c r="D185" s="34"/>
      <c r="E185" s="34"/>
      <c r="F185" s="34"/>
      <c r="G185" s="34"/>
      <c r="H185" s="34"/>
      <c r="I185" s="37"/>
      <c r="J185" s="122"/>
      <c r="K185" s="55"/>
      <c r="L185" s="92"/>
      <c r="M185" s="37"/>
      <c r="N185" s="92"/>
      <c r="O185" s="37"/>
      <c r="P185" s="107"/>
    </row>
    <row r="186" spans="1:16" ht="12.75" hidden="1" customHeight="1" thickBot="1">
      <c r="A186" s="48"/>
      <c r="B186" s="49"/>
      <c r="D186" s="271" t="s">
        <v>194</v>
      </c>
      <c r="E186" s="272"/>
      <c r="F186" s="272"/>
      <c r="G186" s="272"/>
      <c r="H186" s="273"/>
      <c r="I186" s="65"/>
      <c r="J186" s="51">
        <f>SUM(J171:J185)</f>
        <v>0</v>
      </c>
      <c r="K186" s="56"/>
      <c r="L186" s="76">
        <f>SUM(L171:L185)</f>
        <v>0</v>
      </c>
      <c r="M186" s="57"/>
      <c r="N186" s="76">
        <f>SUM(N171:N185)</f>
        <v>0</v>
      </c>
      <c r="O186" s="57"/>
      <c r="P186" s="108">
        <f>SUM(P171:P185)</f>
        <v>0</v>
      </c>
    </row>
    <row r="187" spans="1:16" hidden="1"/>
    <row r="188" spans="1:16" ht="13.8" hidden="1" thickBot="1"/>
    <row r="189" spans="1:16" ht="15.75" hidden="1" customHeight="1">
      <c r="A189" s="302" t="s">
        <v>185</v>
      </c>
      <c r="B189" s="302"/>
      <c r="C189" s="31"/>
      <c r="D189" s="32"/>
      <c r="E189" s="33"/>
      <c r="F189" s="34"/>
      <c r="G189" s="34"/>
      <c r="H189" s="34"/>
      <c r="I189" s="35"/>
      <c r="J189" s="61" t="s">
        <v>23</v>
      </c>
      <c r="K189" s="54" t="s">
        <v>185</v>
      </c>
      <c r="L189" s="125" t="s">
        <v>59</v>
      </c>
      <c r="M189" s="54" t="s">
        <v>186</v>
      </c>
      <c r="N189" s="125" t="s">
        <v>60</v>
      </c>
      <c r="O189" s="54" t="s">
        <v>187</v>
      </c>
      <c r="P189" s="117" t="s">
        <v>95</v>
      </c>
    </row>
    <row r="190" spans="1:16" ht="14.25" hidden="1" customHeight="1">
      <c r="A190" s="263" t="s">
        <v>186</v>
      </c>
      <c r="B190" s="264"/>
      <c r="C190" s="31"/>
      <c r="D190" s="32"/>
      <c r="E190" s="33"/>
      <c r="F190" s="34"/>
      <c r="G190" s="34"/>
      <c r="H190" s="34"/>
      <c r="I190" s="37" t="s">
        <v>24</v>
      </c>
      <c r="J190" s="62"/>
      <c r="K190" s="55" t="s">
        <v>6</v>
      </c>
      <c r="L190" s="71"/>
      <c r="M190" s="37" t="s">
        <v>14</v>
      </c>
      <c r="N190" s="77"/>
      <c r="O190" s="38" t="s">
        <v>112</v>
      </c>
      <c r="P190" s="136"/>
    </row>
    <row r="191" spans="1:16" ht="13.8" hidden="1">
      <c r="A191" s="263" t="s">
        <v>187</v>
      </c>
      <c r="B191" s="264"/>
      <c r="C191" s="31"/>
      <c r="D191" s="32"/>
      <c r="E191" s="33"/>
      <c r="F191" s="34"/>
      <c r="G191" s="34"/>
      <c r="H191" s="34"/>
      <c r="I191" s="37" t="s">
        <v>25</v>
      </c>
      <c r="J191" s="62"/>
      <c r="K191" s="55" t="s">
        <v>7</v>
      </c>
      <c r="L191" s="71"/>
      <c r="M191" s="37" t="s">
        <v>15</v>
      </c>
      <c r="N191" s="77"/>
      <c r="O191" s="38" t="s">
        <v>113</v>
      </c>
      <c r="P191" s="136"/>
    </row>
    <row r="192" spans="1:16" ht="13.8" hidden="1">
      <c r="A192" s="263"/>
      <c r="B192" s="264"/>
      <c r="C192" s="31"/>
      <c r="D192" s="32"/>
      <c r="E192" s="33"/>
      <c r="F192" s="34"/>
      <c r="G192" s="34"/>
      <c r="H192" s="34"/>
      <c r="I192" s="37" t="s">
        <v>26</v>
      </c>
      <c r="J192" s="62"/>
      <c r="K192" s="55" t="s">
        <v>8</v>
      </c>
      <c r="L192" s="71"/>
      <c r="M192" s="37" t="s">
        <v>16</v>
      </c>
      <c r="N192" s="77"/>
      <c r="O192" s="38" t="s">
        <v>114</v>
      </c>
      <c r="P192" s="136"/>
    </row>
    <row r="193" spans="1:16" ht="13.8" hidden="1">
      <c r="A193" s="263"/>
      <c r="B193" s="264"/>
      <c r="C193" s="39"/>
      <c r="D193" s="32"/>
      <c r="E193" s="33"/>
      <c r="F193" s="34"/>
      <c r="G193" s="34"/>
      <c r="H193" s="34"/>
      <c r="I193" s="37" t="s">
        <v>27</v>
      </c>
      <c r="J193" s="62"/>
      <c r="K193" s="55" t="s">
        <v>9</v>
      </c>
      <c r="L193" s="71"/>
      <c r="M193" s="37" t="s">
        <v>32</v>
      </c>
      <c r="N193" s="77"/>
      <c r="O193" s="38" t="s">
        <v>115</v>
      </c>
      <c r="P193" s="136"/>
    </row>
    <row r="194" spans="1:16" ht="11.25" hidden="1" customHeight="1">
      <c r="A194" s="265" t="s">
        <v>0</v>
      </c>
      <c r="B194" s="265"/>
      <c r="C194" s="39"/>
      <c r="D194" s="32"/>
      <c r="E194" s="34"/>
      <c r="F194" s="34"/>
      <c r="G194" s="34"/>
      <c r="H194" s="34"/>
      <c r="I194" s="37" t="s">
        <v>28</v>
      </c>
      <c r="J194" s="62"/>
      <c r="K194" s="55" t="s">
        <v>10</v>
      </c>
      <c r="L194" s="71"/>
      <c r="M194" s="37" t="s">
        <v>17</v>
      </c>
      <c r="N194" s="77"/>
      <c r="O194" s="38" t="s">
        <v>116</v>
      </c>
      <c r="P194" s="136"/>
    </row>
    <row r="195" spans="1:16" ht="34.5" hidden="1" customHeight="1">
      <c r="A195" s="259" t="s">
        <v>58</v>
      </c>
      <c r="B195" s="260"/>
      <c r="C195" s="41"/>
      <c r="D195" s="34"/>
      <c r="E195" s="34"/>
      <c r="F195" s="34"/>
      <c r="G195" s="34"/>
      <c r="H195" s="34"/>
      <c r="I195" s="37" t="s">
        <v>29</v>
      </c>
      <c r="J195" s="62"/>
      <c r="K195" s="55" t="s">
        <v>11</v>
      </c>
      <c r="L195" s="71"/>
      <c r="M195" s="37" t="s">
        <v>20</v>
      </c>
      <c r="N195" s="77"/>
      <c r="O195" s="38" t="s">
        <v>117</v>
      </c>
      <c r="P195" s="136"/>
    </row>
    <row r="196" spans="1:16" hidden="1">
      <c r="A196" s="265" t="s">
        <v>1</v>
      </c>
      <c r="B196" s="265"/>
      <c r="C196" s="41"/>
      <c r="D196" s="34"/>
      <c r="E196" s="34"/>
      <c r="F196" s="34"/>
      <c r="G196" s="34"/>
      <c r="H196" s="34"/>
      <c r="I196" s="37" t="s">
        <v>30</v>
      </c>
      <c r="J196" s="122"/>
      <c r="K196" s="55" t="s">
        <v>12</v>
      </c>
      <c r="L196" s="92"/>
      <c r="M196" s="38" t="s">
        <v>19</v>
      </c>
      <c r="N196" s="142"/>
      <c r="O196" s="38" t="s">
        <v>118</v>
      </c>
      <c r="P196" s="137"/>
    </row>
    <row r="197" spans="1:16" hidden="1">
      <c r="A197" s="268" t="s">
        <v>56</v>
      </c>
      <c r="B197" s="269"/>
      <c r="C197" s="42" t="s">
        <v>3</v>
      </c>
      <c r="D197" s="34"/>
      <c r="E197" s="34"/>
      <c r="F197" s="34"/>
      <c r="G197" s="34"/>
      <c r="H197" s="34"/>
      <c r="I197" s="37"/>
      <c r="J197" s="122"/>
      <c r="K197" s="55" t="s">
        <v>13</v>
      </c>
      <c r="L197" s="92"/>
      <c r="M197" s="38" t="s">
        <v>18</v>
      </c>
      <c r="N197" s="142"/>
      <c r="O197" s="38" t="s">
        <v>119</v>
      </c>
      <c r="P197" s="137"/>
    </row>
    <row r="198" spans="1:16" hidden="1">
      <c r="A198" s="270" t="s">
        <v>2</v>
      </c>
      <c r="B198" s="265"/>
      <c r="C198" s="45"/>
      <c r="D198" s="34"/>
      <c r="E198" s="34"/>
      <c r="F198" s="34"/>
      <c r="G198" s="34"/>
      <c r="H198" s="34"/>
      <c r="I198" s="37"/>
      <c r="J198" s="122"/>
      <c r="K198" s="55"/>
      <c r="L198" s="92"/>
      <c r="M198" s="37"/>
      <c r="N198" s="142"/>
      <c r="O198" s="38" t="s">
        <v>120</v>
      </c>
      <c r="P198" s="137"/>
    </row>
    <row r="199" spans="1:16" hidden="1">
      <c r="A199" s="43"/>
      <c r="B199" s="138"/>
      <c r="C199" s="47"/>
      <c r="D199" s="34"/>
      <c r="E199" s="34"/>
      <c r="F199" s="34"/>
      <c r="G199" s="34"/>
      <c r="H199" s="34"/>
      <c r="I199" s="37"/>
      <c r="J199" s="122"/>
      <c r="K199" s="55"/>
      <c r="L199" s="92"/>
      <c r="M199" s="37"/>
      <c r="N199" s="142"/>
      <c r="O199" s="38" t="s">
        <v>121</v>
      </c>
      <c r="P199" s="137"/>
    </row>
    <row r="200" spans="1:16" hidden="1">
      <c r="A200" s="43" t="s">
        <v>4</v>
      </c>
      <c r="B200" s="93">
        <v>645</v>
      </c>
      <c r="C200" s="47">
        <f>B200*L205</f>
        <v>0</v>
      </c>
      <c r="D200" s="34"/>
      <c r="E200" s="34"/>
      <c r="F200" s="34"/>
      <c r="G200" s="34"/>
      <c r="H200" s="34"/>
      <c r="I200" s="37"/>
      <c r="J200" s="122"/>
      <c r="K200" s="55"/>
      <c r="L200" s="92"/>
      <c r="M200" s="37"/>
      <c r="N200" s="142"/>
      <c r="O200" s="95"/>
      <c r="P200" s="137"/>
    </row>
    <row r="201" spans="1:16" hidden="1">
      <c r="A201" s="43" t="s">
        <v>5</v>
      </c>
      <c r="B201" s="93">
        <v>785</v>
      </c>
      <c r="C201" s="47">
        <f>B201*N205</f>
        <v>0</v>
      </c>
      <c r="D201" s="34"/>
      <c r="E201" s="34"/>
      <c r="F201" s="34"/>
      <c r="G201" s="34"/>
      <c r="H201" s="34"/>
      <c r="I201" s="37"/>
      <c r="J201" s="122"/>
      <c r="K201" s="55"/>
      <c r="L201" s="92"/>
      <c r="M201" s="37"/>
      <c r="N201" s="142"/>
      <c r="O201" s="37"/>
      <c r="P201" s="137"/>
    </row>
    <row r="202" spans="1:16" hidden="1">
      <c r="A202" s="43" t="s">
        <v>129</v>
      </c>
      <c r="B202" s="93">
        <v>905</v>
      </c>
      <c r="C202" s="47">
        <f>B202*P205</f>
        <v>0</v>
      </c>
      <c r="D202" s="34"/>
      <c r="E202" s="34"/>
      <c r="F202" s="34"/>
      <c r="G202" s="34"/>
      <c r="H202" s="34"/>
      <c r="I202" s="37"/>
      <c r="J202" s="122"/>
      <c r="K202" s="55"/>
      <c r="L202" s="92"/>
      <c r="M202" s="37"/>
      <c r="N202" s="142"/>
      <c r="O202" s="37"/>
      <c r="P202" s="137"/>
    </row>
    <row r="203" spans="1:16" hidden="1">
      <c r="A203" s="48"/>
      <c r="B203" s="49"/>
      <c r="C203" s="34"/>
      <c r="D203" s="34"/>
      <c r="E203" s="34"/>
      <c r="F203" s="34"/>
      <c r="G203" s="34"/>
      <c r="I203" s="139"/>
      <c r="J203" s="122"/>
      <c r="K203" s="55"/>
      <c r="L203" s="92"/>
      <c r="M203" s="37"/>
      <c r="N203" s="128"/>
      <c r="O203" s="37"/>
      <c r="P203" s="137"/>
    </row>
    <row r="204" spans="1:16" ht="13.8" hidden="1" thickBot="1">
      <c r="B204" s="135"/>
      <c r="C204" s="34"/>
      <c r="D204" s="34"/>
      <c r="E204" s="34"/>
      <c r="F204" s="34"/>
      <c r="G204" s="34"/>
      <c r="I204" s="139"/>
      <c r="J204" s="122"/>
      <c r="K204" s="140"/>
      <c r="L204" s="75"/>
      <c r="M204" s="36"/>
      <c r="N204" s="129"/>
      <c r="O204" s="36"/>
      <c r="P204" s="141"/>
    </row>
    <row r="205" spans="1:16" ht="12.75" hidden="1" customHeight="1" thickBot="1">
      <c r="B205" s="135"/>
      <c r="D205" s="271" t="s">
        <v>194</v>
      </c>
      <c r="E205" s="272"/>
      <c r="F205" s="272"/>
      <c r="G205" s="272"/>
      <c r="H205" s="273"/>
      <c r="I205" s="65"/>
      <c r="J205" s="51">
        <f>SUM(J190:J204)</f>
        <v>0</v>
      </c>
      <c r="K205" s="56"/>
      <c r="L205" s="79">
        <f>SUM(L190:L204)</f>
        <v>0</v>
      </c>
      <c r="M205" s="58"/>
      <c r="N205" s="57">
        <f>SUM(N190:N204)</f>
        <v>0</v>
      </c>
      <c r="O205" s="57"/>
      <c r="P205" s="58">
        <f>SUM(P190:P204)</f>
        <v>0</v>
      </c>
    </row>
    <row r="206" spans="1:16" ht="12.75" customHeight="1">
      <c r="B206" s="135"/>
      <c r="D206" s="119"/>
      <c r="E206" s="119"/>
      <c r="F206" s="119"/>
      <c r="G206" s="119"/>
      <c r="H206" s="119"/>
      <c r="I206" s="39"/>
      <c r="J206" s="59"/>
      <c r="K206" s="39"/>
      <c r="L206" s="148"/>
      <c r="M206" s="39"/>
      <c r="N206" s="59"/>
      <c r="O206" s="59"/>
      <c r="P206" s="39"/>
    </row>
    <row r="207" spans="1:16" ht="12.75" customHeight="1" thickBot="1">
      <c r="B207" s="135"/>
      <c r="D207" s="119"/>
      <c r="E207" s="119"/>
      <c r="F207" s="119"/>
      <c r="G207" s="119"/>
      <c r="H207" s="119"/>
      <c r="I207" s="39"/>
      <c r="J207" s="59"/>
      <c r="K207" s="39"/>
      <c r="L207" s="148"/>
      <c r="M207" s="39"/>
      <c r="N207" s="59"/>
      <c r="O207" s="59"/>
      <c r="P207" s="39"/>
    </row>
    <row r="208" spans="1:16">
      <c r="C208" s="31"/>
      <c r="K208" s="54" t="s">
        <v>188</v>
      </c>
      <c r="L208" s="125" t="s">
        <v>59</v>
      </c>
      <c r="M208" s="54" t="s">
        <v>189</v>
      </c>
      <c r="N208" s="130" t="s">
        <v>60</v>
      </c>
      <c r="O208" s="54" t="s">
        <v>190</v>
      </c>
      <c r="P208" s="117" t="s">
        <v>95</v>
      </c>
    </row>
    <row r="209" spans="1:16" ht="18" customHeight="1">
      <c r="A209" s="291" t="s">
        <v>188</v>
      </c>
      <c r="B209" s="292"/>
      <c r="C209" s="31"/>
      <c r="D209" s="32"/>
      <c r="E209" s="33"/>
      <c r="F209" s="34"/>
      <c r="G209" s="34"/>
      <c r="H209" s="34"/>
      <c r="I209" s="35"/>
      <c r="J209" s="126" t="s">
        <v>23</v>
      </c>
      <c r="K209" s="55" t="s">
        <v>64</v>
      </c>
      <c r="L209" s="71"/>
      <c r="M209" s="37" t="s">
        <v>14</v>
      </c>
      <c r="N209" s="71"/>
      <c r="O209" s="38" t="s">
        <v>112</v>
      </c>
      <c r="P209" s="106"/>
    </row>
    <row r="210" spans="1:16">
      <c r="A210" s="291" t="s">
        <v>189</v>
      </c>
      <c r="B210" s="292"/>
      <c r="C210" s="31"/>
      <c r="D210" s="32"/>
      <c r="E210" s="33"/>
      <c r="F210" s="34"/>
      <c r="G210" s="34"/>
      <c r="H210" s="34"/>
      <c r="I210" s="37" t="s">
        <v>24</v>
      </c>
      <c r="J210" s="127"/>
      <c r="K210" s="55" t="s">
        <v>7</v>
      </c>
      <c r="L210" s="71"/>
      <c r="M210" s="37" t="s">
        <v>15</v>
      </c>
      <c r="N210" s="71"/>
      <c r="O210" s="38" t="s">
        <v>113</v>
      </c>
      <c r="P210" s="106"/>
    </row>
    <row r="211" spans="1:16" ht="13.8">
      <c r="A211" s="263" t="s">
        <v>190</v>
      </c>
      <c r="B211" s="264"/>
      <c r="C211" s="31"/>
      <c r="D211" s="32"/>
      <c r="E211" s="33"/>
      <c r="F211" s="34"/>
      <c r="G211" s="34"/>
      <c r="H211" s="34"/>
      <c r="I211" s="37" t="s">
        <v>25</v>
      </c>
      <c r="J211" s="127"/>
      <c r="K211" s="55" t="s">
        <v>8</v>
      </c>
      <c r="L211" s="71"/>
      <c r="M211" s="37" t="s">
        <v>16</v>
      </c>
      <c r="N211" s="71"/>
      <c r="O211" s="38" t="s">
        <v>114</v>
      </c>
      <c r="P211" s="106"/>
    </row>
    <row r="212" spans="1:16" ht="21.75" customHeight="1">
      <c r="A212" s="263"/>
      <c r="B212" s="264"/>
      <c r="C212" s="39"/>
      <c r="D212" s="32"/>
      <c r="E212" s="33"/>
      <c r="F212" s="34"/>
      <c r="G212" s="34"/>
      <c r="H212" s="34"/>
      <c r="I212" s="37" t="s">
        <v>26</v>
      </c>
      <c r="J212" s="127"/>
      <c r="K212" s="55" t="s">
        <v>9</v>
      </c>
      <c r="L212" s="71"/>
      <c r="M212" s="37" t="s">
        <v>32</v>
      </c>
      <c r="N212" s="71"/>
      <c r="O212" s="38" t="s">
        <v>115</v>
      </c>
      <c r="P212" s="106"/>
    </row>
    <row r="213" spans="1:16" ht="25.5" customHeight="1">
      <c r="A213" s="263"/>
      <c r="B213" s="264"/>
      <c r="C213" s="39"/>
      <c r="D213" s="32"/>
      <c r="E213" s="33"/>
      <c r="F213" s="34"/>
      <c r="G213" s="34"/>
      <c r="H213" s="34"/>
      <c r="I213" s="37" t="s">
        <v>27</v>
      </c>
      <c r="J213" s="127"/>
      <c r="K213" s="118" t="s">
        <v>10</v>
      </c>
      <c r="L213" s="71"/>
      <c r="M213" s="123" t="s">
        <v>17</v>
      </c>
      <c r="N213" s="71"/>
      <c r="O213" s="38" t="s">
        <v>116</v>
      </c>
      <c r="P213" s="106"/>
    </row>
    <row r="214" spans="1:16" ht="13.8">
      <c r="A214" s="263"/>
      <c r="B214" s="264"/>
      <c r="C214" s="41"/>
      <c r="D214" s="32"/>
      <c r="E214" s="34"/>
      <c r="F214" s="34"/>
      <c r="G214" s="34"/>
      <c r="H214" s="34"/>
      <c r="I214" s="37" t="s">
        <v>28</v>
      </c>
      <c r="J214" s="127"/>
      <c r="K214" s="55" t="s">
        <v>11</v>
      </c>
      <c r="L214" s="71"/>
      <c r="M214" s="37" t="s">
        <v>20</v>
      </c>
      <c r="N214" s="71"/>
      <c r="O214" s="38" t="s">
        <v>117</v>
      </c>
      <c r="P214" s="106"/>
    </row>
    <row r="215" spans="1:16">
      <c r="A215" s="265" t="s">
        <v>0</v>
      </c>
      <c r="B215" s="265"/>
      <c r="C215" s="41"/>
      <c r="D215" s="34"/>
      <c r="E215" s="34"/>
      <c r="F215" s="34"/>
      <c r="G215" s="34"/>
      <c r="H215" s="34"/>
      <c r="I215" s="37" t="s">
        <v>29</v>
      </c>
      <c r="J215" s="127"/>
      <c r="K215" s="55" t="s">
        <v>12</v>
      </c>
      <c r="L215" s="92"/>
      <c r="M215" s="38" t="s">
        <v>19</v>
      </c>
      <c r="N215" s="92"/>
      <c r="O215" s="38" t="s">
        <v>118</v>
      </c>
      <c r="P215" s="107"/>
    </row>
    <row r="216" spans="1:16" ht="24.75" customHeight="1">
      <c r="A216" s="259" t="s">
        <v>149</v>
      </c>
      <c r="B216" s="260"/>
      <c r="C216" s="42" t="s">
        <v>3</v>
      </c>
      <c r="D216" s="34"/>
      <c r="E216" s="34"/>
      <c r="F216" s="34"/>
      <c r="G216" s="34"/>
      <c r="H216" s="34"/>
      <c r="I216" s="37" t="s">
        <v>30</v>
      </c>
      <c r="J216" s="128"/>
      <c r="K216" s="55" t="s">
        <v>13</v>
      </c>
      <c r="L216" s="92"/>
      <c r="M216" s="38" t="s">
        <v>18</v>
      </c>
      <c r="N216" s="92"/>
      <c r="O216" s="38" t="s">
        <v>119</v>
      </c>
      <c r="P216" s="107"/>
    </row>
    <row r="217" spans="1:16">
      <c r="A217" s="265" t="s">
        <v>1</v>
      </c>
      <c r="B217" s="265"/>
      <c r="C217" s="45"/>
      <c r="D217" s="34"/>
      <c r="E217" s="34"/>
      <c r="F217" s="34"/>
      <c r="G217" s="34"/>
      <c r="H217" s="34"/>
      <c r="I217" s="37"/>
      <c r="J217" s="128"/>
      <c r="K217" s="55"/>
      <c r="L217" s="92"/>
      <c r="N217" s="92"/>
      <c r="O217" s="38" t="s">
        <v>120</v>
      </c>
      <c r="P217" s="107"/>
    </row>
    <row r="218" spans="1:16">
      <c r="A218" s="268" t="s">
        <v>56</v>
      </c>
      <c r="B218" s="269"/>
      <c r="C218" s="47"/>
      <c r="D218" s="34"/>
      <c r="E218" s="34"/>
      <c r="F218" s="34"/>
      <c r="G218" s="34"/>
      <c r="H218" s="34"/>
      <c r="I218" s="37"/>
      <c r="J218" s="128"/>
      <c r="K218" s="55"/>
      <c r="L218" s="92"/>
      <c r="M218" s="37"/>
      <c r="N218" s="92"/>
      <c r="O218" s="38" t="s">
        <v>121</v>
      </c>
      <c r="P218" s="107"/>
    </row>
    <row r="219" spans="1:16">
      <c r="A219" s="270" t="s">
        <v>2</v>
      </c>
      <c r="B219" s="265"/>
      <c r="C219" s="47"/>
      <c r="D219" s="34"/>
      <c r="E219" s="34"/>
      <c r="F219" s="34"/>
      <c r="G219" s="34"/>
      <c r="H219" s="34"/>
      <c r="I219" s="37"/>
      <c r="J219" s="128"/>
      <c r="K219" s="55"/>
      <c r="L219" s="92"/>
      <c r="M219" s="37"/>
      <c r="N219" s="92"/>
      <c r="O219" s="95"/>
      <c r="P219" s="107"/>
    </row>
    <row r="220" spans="1:16">
      <c r="A220" s="43"/>
      <c r="B220" s="93"/>
      <c r="C220" s="47"/>
      <c r="D220" s="34"/>
      <c r="E220" s="34"/>
      <c r="F220" s="34"/>
      <c r="G220" s="34"/>
      <c r="H220" s="34"/>
      <c r="I220" s="37"/>
      <c r="J220" s="128"/>
      <c r="K220" s="55"/>
      <c r="L220" s="92"/>
      <c r="M220" s="37"/>
      <c r="N220" s="92"/>
      <c r="O220" s="37"/>
      <c r="P220" s="107"/>
    </row>
    <row r="221" spans="1:16">
      <c r="A221" s="43" t="s">
        <v>4</v>
      </c>
      <c r="B221" s="93">
        <v>710</v>
      </c>
      <c r="C221" s="47">
        <f>B221*L223</f>
        <v>0</v>
      </c>
      <c r="D221" s="34"/>
      <c r="E221" s="34"/>
      <c r="F221" s="34"/>
      <c r="G221" s="34"/>
      <c r="H221" s="34"/>
      <c r="I221" s="37"/>
      <c r="J221" s="128"/>
      <c r="K221" s="55"/>
      <c r="L221" s="92"/>
      <c r="M221" s="37"/>
      <c r="N221" s="92"/>
      <c r="O221" s="37"/>
      <c r="P221" s="107"/>
    </row>
    <row r="222" spans="1:16" ht="13.8" thickBot="1">
      <c r="A222" s="43" t="s">
        <v>5</v>
      </c>
      <c r="B222" s="93">
        <v>864</v>
      </c>
      <c r="C222" s="47">
        <f>B222*N223</f>
        <v>0</v>
      </c>
      <c r="D222" s="34"/>
      <c r="E222" s="34"/>
      <c r="F222" s="34"/>
      <c r="G222" s="34"/>
      <c r="H222" s="34"/>
      <c r="I222" s="37"/>
      <c r="J222" s="128"/>
      <c r="K222" s="55"/>
      <c r="L222" s="92"/>
      <c r="M222" s="37"/>
      <c r="N222" s="92"/>
      <c r="O222" s="37"/>
      <c r="P222" s="107"/>
    </row>
    <row r="223" spans="1:16" ht="12.75" customHeight="1" thickBot="1">
      <c r="A223" s="43" t="s">
        <v>129</v>
      </c>
      <c r="B223" s="93">
        <v>996</v>
      </c>
      <c r="C223" s="47">
        <f>B223*P223</f>
        <v>0</v>
      </c>
      <c r="D223" s="271" t="s">
        <v>191</v>
      </c>
      <c r="E223" s="272"/>
      <c r="F223" s="272"/>
      <c r="G223" s="272"/>
      <c r="H223" s="273"/>
      <c r="I223" s="65"/>
      <c r="J223" s="129">
        <f>SUM(J210:J222)</f>
        <v>0</v>
      </c>
      <c r="K223" s="56"/>
      <c r="L223" s="79">
        <f>SUM(L209:L222)</f>
        <v>0</v>
      </c>
      <c r="M223" s="58"/>
      <c r="N223" s="79">
        <f>SUM(N209:N222)</f>
        <v>0</v>
      </c>
      <c r="O223" s="58"/>
      <c r="P223" s="108">
        <f>SUM(P209:P222)</f>
        <v>0</v>
      </c>
    </row>
    <row r="224" spans="1:16" ht="12.75" customHeight="1">
      <c r="B224" s="135"/>
      <c r="D224" s="119"/>
      <c r="E224" s="119"/>
      <c r="F224" s="119"/>
      <c r="G224" s="119"/>
      <c r="H224" s="119"/>
      <c r="I224" s="39"/>
      <c r="J224" s="59"/>
      <c r="K224" s="39"/>
      <c r="L224" s="148"/>
      <c r="M224" s="39"/>
      <c r="N224" s="59"/>
      <c r="O224" s="59"/>
      <c r="P224" s="39"/>
    </row>
    <row r="226" spans="1:16" ht="13.8" thickBot="1"/>
    <row r="227" spans="1:16">
      <c r="C227" s="31"/>
      <c r="K227" s="54" t="s">
        <v>188</v>
      </c>
      <c r="L227" s="125" t="s">
        <v>59</v>
      </c>
      <c r="M227" s="54" t="s">
        <v>189</v>
      </c>
      <c r="N227" s="130" t="s">
        <v>60</v>
      </c>
      <c r="O227" s="54" t="s">
        <v>190</v>
      </c>
      <c r="P227" s="117" t="s">
        <v>95</v>
      </c>
    </row>
    <row r="228" spans="1:16" ht="18" customHeight="1">
      <c r="A228" s="291" t="s">
        <v>188</v>
      </c>
      <c r="B228" s="292"/>
      <c r="C228" s="31"/>
      <c r="D228" s="32"/>
      <c r="E228" s="33"/>
      <c r="F228" s="34"/>
      <c r="G228" s="34"/>
      <c r="H228" s="34"/>
      <c r="I228" s="35"/>
      <c r="J228" s="126" t="s">
        <v>23</v>
      </c>
      <c r="K228" s="55" t="s">
        <v>64</v>
      </c>
      <c r="L228" s="71"/>
      <c r="M228" s="37" t="s">
        <v>14</v>
      </c>
      <c r="N228" s="71"/>
      <c r="O228" s="38" t="s">
        <v>112</v>
      </c>
      <c r="P228" s="106"/>
    </row>
    <row r="229" spans="1:16">
      <c r="A229" s="291" t="s">
        <v>189</v>
      </c>
      <c r="B229" s="292"/>
      <c r="C229" s="31"/>
      <c r="D229" s="32"/>
      <c r="E229" s="33"/>
      <c r="F229" s="34"/>
      <c r="G229" s="34"/>
      <c r="H229" s="34"/>
      <c r="I229" s="37" t="s">
        <v>24</v>
      </c>
      <c r="J229" s="127"/>
      <c r="K229" s="55" t="s">
        <v>7</v>
      </c>
      <c r="L229" s="71"/>
      <c r="M229" s="37" t="s">
        <v>15</v>
      </c>
      <c r="N229" s="71"/>
      <c r="O229" s="38" t="s">
        <v>113</v>
      </c>
      <c r="P229" s="106"/>
    </row>
    <row r="230" spans="1:16" ht="13.8">
      <c r="A230" s="263" t="s">
        <v>190</v>
      </c>
      <c r="B230" s="264"/>
      <c r="C230" s="31"/>
      <c r="D230" s="32"/>
      <c r="E230" s="33"/>
      <c r="F230" s="34"/>
      <c r="G230" s="34"/>
      <c r="H230" s="34"/>
      <c r="I230" s="37" t="s">
        <v>25</v>
      </c>
      <c r="J230" s="127"/>
      <c r="K230" s="55" t="s">
        <v>8</v>
      </c>
      <c r="L230" s="71"/>
      <c r="M230" s="37" t="s">
        <v>16</v>
      </c>
      <c r="N230" s="71"/>
      <c r="O230" s="38" t="s">
        <v>114</v>
      </c>
      <c r="P230" s="106"/>
    </row>
    <row r="231" spans="1:16" ht="21.75" customHeight="1">
      <c r="A231" s="263"/>
      <c r="B231" s="264"/>
      <c r="C231" s="39"/>
      <c r="D231" s="32"/>
      <c r="E231" s="33"/>
      <c r="F231" s="34"/>
      <c r="G231" s="34"/>
      <c r="H231" s="34"/>
      <c r="I231" s="37" t="s">
        <v>26</v>
      </c>
      <c r="J231" s="127"/>
      <c r="K231" s="55" t="s">
        <v>9</v>
      </c>
      <c r="L231" s="71"/>
      <c r="M231" s="37" t="s">
        <v>32</v>
      </c>
      <c r="N231" s="71"/>
      <c r="O231" s="38" t="s">
        <v>115</v>
      </c>
      <c r="P231" s="106"/>
    </row>
    <row r="232" spans="1:16" ht="25.5" customHeight="1">
      <c r="A232" s="263"/>
      <c r="B232" s="264"/>
      <c r="C232" s="39"/>
      <c r="D232" s="32"/>
      <c r="E232" s="33"/>
      <c r="F232" s="34"/>
      <c r="G232" s="34"/>
      <c r="H232" s="34"/>
      <c r="I232" s="37" t="s">
        <v>27</v>
      </c>
      <c r="J232" s="127"/>
      <c r="K232" s="118" t="s">
        <v>10</v>
      </c>
      <c r="L232" s="71"/>
      <c r="M232" s="123" t="s">
        <v>17</v>
      </c>
      <c r="N232" s="71"/>
      <c r="O232" s="38" t="s">
        <v>116</v>
      </c>
      <c r="P232" s="106"/>
    </row>
    <row r="233" spans="1:16" ht="13.8">
      <c r="A233" s="263"/>
      <c r="B233" s="264"/>
      <c r="C233" s="41"/>
      <c r="D233" s="32"/>
      <c r="E233" s="34"/>
      <c r="F233" s="34"/>
      <c r="G233" s="34"/>
      <c r="H233" s="34"/>
      <c r="I233" s="37" t="s">
        <v>28</v>
      </c>
      <c r="J233" s="127"/>
      <c r="K233" s="55" t="s">
        <v>11</v>
      </c>
      <c r="L233" s="71"/>
      <c r="M233" s="37" t="s">
        <v>20</v>
      </c>
      <c r="N233" s="71"/>
      <c r="O233" s="38" t="s">
        <v>117</v>
      </c>
      <c r="P233" s="106"/>
    </row>
    <row r="234" spans="1:16">
      <c r="A234" s="265" t="s">
        <v>0</v>
      </c>
      <c r="B234" s="265"/>
      <c r="C234" s="41"/>
      <c r="D234" s="34"/>
      <c r="E234" s="34"/>
      <c r="F234" s="34"/>
      <c r="G234" s="34"/>
      <c r="H234" s="34"/>
      <c r="I234" s="37" t="s">
        <v>29</v>
      </c>
      <c r="J234" s="127"/>
      <c r="K234" s="55" t="s">
        <v>12</v>
      </c>
      <c r="L234" s="92"/>
      <c r="M234" s="38" t="s">
        <v>19</v>
      </c>
      <c r="N234" s="92"/>
      <c r="O234" s="38" t="s">
        <v>118</v>
      </c>
      <c r="P234" s="107"/>
    </row>
    <row r="235" spans="1:16" ht="24.75" customHeight="1">
      <c r="A235" s="259" t="s">
        <v>149</v>
      </c>
      <c r="B235" s="260"/>
      <c r="C235" s="42" t="s">
        <v>3</v>
      </c>
      <c r="D235" s="34"/>
      <c r="E235" s="34"/>
      <c r="F235" s="34"/>
      <c r="G235" s="34"/>
      <c r="H235" s="34"/>
      <c r="I235" s="37" t="s">
        <v>30</v>
      </c>
      <c r="J235" s="128"/>
      <c r="K235" s="55" t="s">
        <v>13</v>
      </c>
      <c r="L235" s="92"/>
      <c r="M235" s="38" t="s">
        <v>18</v>
      </c>
      <c r="N235" s="92"/>
      <c r="O235" s="38" t="s">
        <v>119</v>
      </c>
      <c r="P235" s="107"/>
    </row>
    <row r="236" spans="1:16">
      <c r="A236" s="265" t="s">
        <v>1</v>
      </c>
      <c r="B236" s="265"/>
      <c r="C236" s="45"/>
      <c r="D236" s="34"/>
      <c r="E236" s="34"/>
      <c r="F236" s="34"/>
      <c r="G236" s="34"/>
      <c r="H236" s="34"/>
      <c r="I236" s="37"/>
      <c r="J236" s="128"/>
      <c r="K236" s="55"/>
      <c r="L236" s="92"/>
      <c r="N236" s="92"/>
      <c r="O236" s="38" t="s">
        <v>120</v>
      </c>
      <c r="P236" s="107"/>
    </row>
    <row r="237" spans="1:16">
      <c r="A237" s="268" t="s">
        <v>56</v>
      </c>
      <c r="B237" s="269"/>
      <c r="C237" s="47"/>
      <c r="D237" s="34"/>
      <c r="E237" s="34"/>
      <c r="F237" s="34"/>
      <c r="G237" s="34"/>
      <c r="H237" s="34"/>
      <c r="I237" s="37"/>
      <c r="J237" s="128"/>
      <c r="K237" s="55"/>
      <c r="L237" s="92"/>
      <c r="M237" s="37"/>
      <c r="N237" s="92"/>
      <c r="O237" s="38" t="s">
        <v>121</v>
      </c>
      <c r="P237" s="107"/>
    </row>
    <row r="238" spans="1:16">
      <c r="A238" s="270" t="s">
        <v>2</v>
      </c>
      <c r="B238" s="265"/>
      <c r="C238" s="47"/>
      <c r="D238" s="34"/>
      <c r="E238" s="34"/>
      <c r="F238" s="34"/>
      <c r="G238" s="34"/>
      <c r="H238" s="34"/>
      <c r="I238" s="37"/>
      <c r="J238" s="128"/>
      <c r="K238" s="55"/>
      <c r="L238" s="92"/>
      <c r="M238" s="37"/>
      <c r="N238" s="92"/>
      <c r="O238" s="95"/>
      <c r="P238" s="107"/>
    </row>
    <row r="239" spans="1:16">
      <c r="A239" s="43"/>
      <c r="B239" s="93"/>
      <c r="C239" s="47"/>
      <c r="D239" s="34"/>
      <c r="E239" s="34"/>
      <c r="F239" s="34"/>
      <c r="G239" s="34"/>
      <c r="H239" s="34"/>
      <c r="I239" s="37"/>
      <c r="J239" s="128"/>
      <c r="K239" s="55"/>
      <c r="L239" s="92"/>
      <c r="M239" s="37"/>
      <c r="N239" s="92"/>
      <c r="O239" s="37"/>
      <c r="P239" s="107"/>
    </row>
    <row r="240" spans="1:16">
      <c r="A240" s="43" t="s">
        <v>4</v>
      </c>
      <c r="B240" s="93">
        <v>710</v>
      </c>
      <c r="C240" s="47">
        <f>B240*L242</f>
        <v>0</v>
      </c>
      <c r="D240" s="34"/>
      <c r="E240" s="34"/>
      <c r="F240" s="34"/>
      <c r="G240" s="34"/>
      <c r="H240" s="34"/>
      <c r="I240" s="37"/>
      <c r="J240" s="128"/>
      <c r="K240" s="55"/>
      <c r="L240" s="92"/>
      <c r="M240" s="37"/>
      <c r="N240" s="92"/>
      <c r="O240" s="37"/>
      <c r="P240" s="107"/>
    </row>
    <row r="241" spans="1:16" ht="13.8" thickBot="1">
      <c r="A241" s="43" t="s">
        <v>5</v>
      </c>
      <c r="B241" s="93">
        <v>864</v>
      </c>
      <c r="C241" s="47">
        <f>B241*N242</f>
        <v>0</v>
      </c>
      <c r="D241" s="34"/>
      <c r="E241" s="34"/>
      <c r="F241" s="34"/>
      <c r="G241" s="34"/>
      <c r="H241" s="34"/>
      <c r="I241" s="37"/>
      <c r="J241" s="128"/>
      <c r="K241" s="55"/>
      <c r="L241" s="92"/>
      <c r="M241" s="37"/>
      <c r="N241" s="92"/>
      <c r="O241" s="37"/>
      <c r="P241" s="107"/>
    </row>
    <row r="242" spans="1:16" ht="12.75" customHeight="1" thickBot="1">
      <c r="A242" s="43" t="s">
        <v>129</v>
      </c>
      <c r="B242" s="93">
        <v>996</v>
      </c>
      <c r="C242" s="47">
        <f>B242*P242</f>
        <v>0</v>
      </c>
      <c r="D242" s="271" t="s">
        <v>191</v>
      </c>
      <c r="E242" s="272"/>
      <c r="F242" s="272"/>
      <c r="G242" s="272"/>
      <c r="H242" s="273"/>
      <c r="I242" s="65"/>
      <c r="J242" s="129">
        <f>SUM(J229:J241)</f>
        <v>0</v>
      </c>
      <c r="K242" s="56"/>
      <c r="L242" s="79">
        <f>SUM(L228:L241)</f>
        <v>0</v>
      </c>
      <c r="M242" s="58"/>
      <c r="N242" s="79">
        <f>SUM(N228:N241)</f>
        <v>0</v>
      </c>
      <c r="O242" s="58"/>
      <c r="P242" s="108">
        <f>SUM(P228:P241)</f>
        <v>0</v>
      </c>
    </row>
    <row r="243" spans="1:16" ht="12.75" customHeight="1">
      <c r="B243" s="257" t="s">
        <v>22</v>
      </c>
      <c r="C243" s="258"/>
    </row>
    <row r="244" spans="1:16">
      <c r="B244" s="255">
        <f>SUM(C12:C14,C221:C223,C30:C32,C48:C50,C66:C68,C89:C91,C107:C109,C126:C128,C144:C146,C161:C163,C181:C183,C200:C202,C240:C242)</f>
        <v>0</v>
      </c>
      <c r="C244" s="256"/>
    </row>
    <row r="245" spans="1:16">
      <c r="A245" s="48"/>
      <c r="B245" s="49"/>
    </row>
  </sheetData>
  <mergeCells count="135">
    <mergeCell ref="A100:B100"/>
    <mergeCell ref="C35:H35"/>
    <mergeCell ref="C17:H17"/>
    <mergeCell ref="C18:H18"/>
    <mergeCell ref="A26:B26"/>
    <mergeCell ref="A97:B97"/>
    <mergeCell ref="A96:B96"/>
    <mergeCell ref="D91:I91"/>
    <mergeCell ref="A85:B85"/>
    <mergeCell ref="A38:B38"/>
    <mergeCell ref="C54:H54"/>
    <mergeCell ref="A77:B77"/>
    <mergeCell ref="C36:H36"/>
    <mergeCell ref="A20:B20"/>
    <mergeCell ref="A21:B21"/>
    <mergeCell ref="A22:B22"/>
    <mergeCell ref="A24:B24"/>
    <mergeCell ref="A25:B25"/>
    <mergeCell ref="A83:B83"/>
    <mergeCell ref="A84:B84"/>
    <mergeCell ref="A95:B95"/>
    <mergeCell ref="A99:B99"/>
    <mergeCell ref="A98:B98"/>
    <mergeCell ref="C72:H72"/>
    <mergeCell ref="A2:B2"/>
    <mergeCell ref="A3:B3"/>
    <mergeCell ref="A4:B4"/>
    <mergeCell ref="A6:B6"/>
    <mergeCell ref="A58:B58"/>
    <mergeCell ref="A61:B61"/>
    <mergeCell ref="A57:B57"/>
    <mergeCell ref="A78:B78"/>
    <mergeCell ref="A79:B79"/>
    <mergeCell ref="A7:B7"/>
    <mergeCell ref="A8:B8"/>
    <mergeCell ref="A39:B39"/>
    <mergeCell ref="A76:B76"/>
    <mergeCell ref="A40:B40"/>
    <mergeCell ref="A60:B60"/>
    <mergeCell ref="A56:B56"/>
    <mergeCell ref="A42:B42"/>
    <mergeCell ref="A44:B44"/>
    <mergeCell ref="B244:C244"/>
    <mergeCell ref="A229:B229"/>
    <mergeCell ref="A230:B230"/>
    <mergeCell ref="A231:B231"/>
    <mergeCell ref="A232:B232"/>
    <mergeCell ref="B243:C243"/>
    <mergeCell ref="D223:H223"/>
    <mergeCell ref="A214:B214"/>
    <mergeCell ref="A215:B215"/>
    <mergeCell ref="A216:B216"/>
    <mergeCell ref="A217:B217"/>
    <mergeCell ref="A218:B218"/>
    <mergeCell ref="C53:H53"/>
    <mergeCell ref="A43:B43"/>
    <mergeCell ref="A62:B62"/>
    <mergeCell ref="D242:H242"/>
    <mergeCell ref="A233:B233"/>
    <mergeCell ref="A234:B234"/>
    <mergeCell ref="A236:B236"/>
    <mergeCell ref="A238:B238"/>
    <mergeCell ref="A237:B237"/>
    <mergeCell ref="A228:B228"/>
    <mergeCell ref="A235:B235"/>
    <mergeCell ref="A193:B193"/>
    <mergeCell ref="A158:B158"/>
    <mergeCell ref="A137:B137"/>
    <mergeCell ref="A140:B140"/>
    <mergeCell ref="A212:B212"/>
    <mergeCell ref="A171:B171"/>
    <mergeCell ref="A159:B159"/>
    <mergeCell ref="A150:B150"/>
    <mergeCell ref="A155:B155"/>
    <mergeCell ref="A156:B156"/>
    <mergeCell ref="F109:H109"/>
    <mergeCell ref="A123:B123"/>
    <mergeCell ref="A104:B104"/>
    <mergeCell ref="A101:B101"/>
    <mergeCell ref="A102:B102"/>
    <mergeCell ref="A105:B105"/>
    <mergeCell ref="A119:B119"/>
    <mergeCell ref="A120:B120"/>
    <mergeCell ref="A121:B121"/>
    <mergeCell ref="A122:B122"/>
    <mergeCell ref="A115:B115"/>
    <mergeCell ref="A103:B103"/>
    <mergeCell ref="A172:B172"/>
    <mergeCell ref="A173:B173"/>
    <mergeCell ref="A152:B152"/>
    <mergeCell ref="A154:B154"/>
    <mergeCell ref="A138:B138"/>
    <mergeCell ref="A139:B139"/>
    <mergeCell ref="A177:B177"/>
    <mergeCell ref="A157:B157"/>
    <mergeCell ref="D110:I110"/>
    <mergeCell ref="A116:B116"/>
    <mergeCell ref="A117:B117"/>
    <mergeCell ref="A118:B118"/>
    <mergeCell ref="A133:B133"/>
    <mergeCell ref="D128:H128"/>
    <mergeCell ref="A114:B114"/>
    <mergeCell ref="A135:B135"/>
    <mergeCell ref="A153:B153"/>
    <mergeCell ref="A132:B132"/>
    <mergeCell ref="A134:B134"/>
    <mergeCell ref="A124:B124"/>
    <mergeCell ref="D146:H146"/>
    <mergeCell ref="A141:B141"/>
    <mergeCell ref="A142:B142"/>
    <mergeCell ref="A136:B136"/>
    <mergeCell ref="D205:H205"/>
    <mergeCell ref="D186:H186"/>
    <mergeCell ref="A170:B170"/>
    <mergeCell ref="A174:B174"/>
    <mergeCell ref="A175:B175"/>
    <mergeCell ref="A176:B176"/>
    <mergeCell ref="A178:B178"/>
    <mergeCell ref="A151:B151"/>
    <mergeCell ref="A219:B219"/>
    <mergeCell ref="A195:B195"/>
    <mergeCell ref="A196:B196"/>
    <mergeCell ref="A197:B197"/>
    <mergeCell ref="A198:B198"/>
    <mergeCell ref="A194:B194"/>
    <mergeCell ref="A210:B210"/>
    <mergeCell ref="A211:B211"/>
    <mergeCell ref="D166:H166"/>
    <mergeCell ref="A213:B213"/>
    <mergeCell ref="A190:B190"/>
    <mergeCell ref="A191:B191"/>
    <mergeCell ref="A189:B189"/>
    <mergeCell ref="A209:B209"/>
    <mergeCell ref="A192:B192"/>
    <mergeCell ref="A179:B179"/>
  </mergeCells>
  <phoneticPr fontId="3" type="noConversion"/>
  <pageMargins left="0.70866141732283472" right="0.70866141732283472" top="0.74803149606299213" bottom="0.74803149606299213" header="0.31496062992125984" footer="0.31496062992125984"/>
  <pageSetup paperSize="9" scale="57" orientation="landscape" verticalDpi="200" r:id="rId1"/>
  <rowBreaks count="3" manualBreakCount="3">
    <brk id="92" max="16383" man="1"/>
    <brk id="146" max="16383" man="1"/>
    <brk id="205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48"/>
  <sheetViews>
    <sheetView workbookViewId="0">
      <selection activeCell="D24" sqref="D24"/>
    </sheetView>
  </sheetViews>
  <sheetFormatPr defaultRowHeight="13.2"/>
  <sheetData>
    <row r="1" spans="1:14" ht="70.5" customHeight="1" thickBot="1">
      <c r="I1" s="158" t="s">
        <v>210</v>
      </c>
      <c r="J1" s="159"/>
      <c r="K1" s="160" t="s">
        <v>210</v>
      </c>
      <c r="L1" s="159"/>
      <c r="M1" s="161" t="s">
        <v>211</v>
      </c>
      <c r="N1" s="162"/>
    </row>
    <row r="2" spans="1:14" s="30" customFormat="1">
      <c r="I2" s="54" t="s">
        <v>166</v>
      </c>
      <c r="J2" s="124"/>
      <c r="K2" s="104" t="s">
        <v>167</v>
      </c>
      <c r="L2" s="124"/>
      <c r="M2" s="104" t="s">
        <v>168</v>
      </c>
      <c r="N2" s="117"/>
    </row>
    <row r="3" spans="1:14" s="30" customFormat="1" ht="27.75" customHeight="1">
      <c r="A3" s="261" t="s">
        <v>166</v>
      </c>
      <c r="B3" s="262"/>
      <c r="C3" s="31"/>
      <c r="D3" s="32"/>
      <c r="E3" s="33"/>
      <c r="F3" s="34"/>
      <c r="G3" s="34"/>
      <c r="H3" s="34"/>
      <c r="I3" s="55" t="s">
        <v>33</v>
      </c>
      <c r="J3" s="71"/>
      <c r="K3" s="37" t="s">
        <v>45</v>
      </c>
      <c r="L3" s="71"/>
      <c r="M3" s="38" t="s">
        <v>96</v>
      </c>
      <c r="N3" s="106"/>
    </row>
    <row r="4" spans="1:14" s="30" customFormat="1" ht="13.8">
      <c r="A4" s="261" t="s">
        <v>167</v>
      </c>
      <c r="B4" s="262"/>
      <c r="C4" s="31"/>
      <c r="D4" s="32"/>
      <c r="E4" s="33"/>
      <c r="F4" s="34"/>
      <c r="G4" s="34"/>
      <c r="H4" s="34"/>
      <c r="I4" s="55" t="s">
        <v>34</v>
      </c>
      <c r="J4" s="71"/>
      <c r="K4" s="37" t="s">
        <v>46</v>
      </c>
      <c r="L4" s="71"/>
      <c r="M4" s="38" t="s">
        <v>97</v>
      </c>
      <c r="N4" s="106"/>
    </row>
    <row r="5" spans="1:14" s="30" customFormat="1" ht="13.8">
      <c r="A5" s="261" t="s">
        <v>168</v>
      </c>
      <c r="B5" s="262"/>
      <c r="C5" s="31"/>
      <c r="D5" s="32"/>
      <c r="E5" s="33"/>
      <c r="F5" s="34"/>
      <c r="G5" s="34"/>
      <c r="H5" s="34"/>
      <c r="I5" s="55" t="s">
        <v>35</v>
      </c>
      <c r="J5" s="71"/>
      <c r="K5" s="37" t="s">
        <v>47</v>
      </c>
      <c r="L5" s="71"/>
      <c r="M5" s="38" t="s">
        <v>98</v>
      </c>
      <c r="N5" s="106"/>
    </row>
    <row r="6" spans="1:14" s="30" customFormat="1" ht="13.8">
      <c r="A6" s="263"/>
      <c r="B6" s="264"/>
      <c r="C6" s="39"/>
      <c r="D6" s="32"/>
      <c r="E6" s="33"/>
      <c r="F6" s="34"/>
      <c r="G6" s="34"/>
      <c r="H6" s="34"/>
      <c r="I6" s="55" t="s">
        <v>36</v>
      </c>
      <c r="J6" s="71"/>
      <c r="K6" s="37" t="s">
        <v>48</v>
      </c>
      <c r="L6" s="71"/>
      <c r="M6" s="38" t="s">
        <v>99</v>
      </c>
      <c r="N6" s="106"/>
    </row>
    <row r="7" spans="1:14" s="30" customFormat="1" ht="24" customHeight="1">
      <c r="A7" s="265" t="s">
        <v>0</v>
      </c>
      <c r="B7" s="265"/>
      <c r="C7" s="39"/>
      <c r="D7" s="32"/>
      <c r="E7" s="34"/>
      <c r="F7" s="34"/>
      <c r="G7" s="34"/>
      <c r="H7" s="34"/>
      <c r="I7" s="118" t="s">
        <v>37</v>
      </c>
      <c r="J7" s="71"/>
      <c r="K7" s="123" t="s">
        <v>49</v>
      </c>
      <c r="L7" s="71"/>
      <c r="M7" s="38" t="s">
        <v>100</v>
      </c>
      <c r="N7" s="106"/>
    </row>
    <row r="8" spans="1:14" s="30" customFormat="1" ht="27" customHeight="1">
      <c r="A8" s="317" t="s">
        <v>164</v>
      </c>
      <c r="B8" s="318"/>
      <c r="C8" s="41"/>
      <c r="D8" s="34"/>
      <c r="E8" s="34"/>
      <c r="F8" s="34"/>
      <c r="G8" s="34"/>
      <c r="H8" s="34"/>
      <c r="I8" s="55" t="s">
        <v>38</v>
      </c>
      <c r="J8" s="71"/>
      <c r="K8" s="37" t="s">
        <v>50</v>
      </c>
      <c r="L8" s="71"/>
      <c r="M8" s="38" t="s">
        <v>101</v>
      </c>
      <c r="N8" s="106"/>
    </row>
    <row r="9" spans="1:14" s="30" customFormat="1">
      <c r="A9" s="265" t="s">
        <v>1</v>
      </c>
      <c r="B9" s="265"/>
      <c r="C9" s="41"/>
      <c r="D9" s="34"/>
      <c r="E9" s="34"/>
      <c r="F9" s="34"/>
      <c r="G9" s="34"/>
      <c r="H9" s="34"/>
      <c r="I9" s="55" t="s">
        <v>39</v>
      </c>
      <c r="J9" s="92"/>
      <c r="K9" s="37" t="s">
        <v>51</v>
      </c>
      <c r="L9" s="92"/>
      <c r="M9" s="38" t="s">
        <v>102</v>
      </c>
      <c r="N9" s="107"/>
    </row>
    <row r="10" spans="1:14" s="30" customFormat="1">
      <c r="A10" s="268" t="s">
        <v>55</v>
      </c>
      <c r="B10" s="269"/>
      <c r="C10" s="42" t="s">
        <v>3</v>
      </c>
      <c r="D10" s="34"/>
      <c r="E10" s="34"/>
      <c r="F10" s="34"/>
      <c r="G10" s="34"/>
      <c r="H10" s="34"/>
      <c r="I10" s="55" t="s">
        <v>40</v>
      </c>
      <c r="J10" s="92"/>
      <c r="K10" s="38" t="s">
        <v>52</v>
      </c>
      <c r="L10" s="92"/>
      <c r="M10" s="38" t="s">
        <v>103</v>
      </c>
      <c r="N10" s="107"/>
    </row>
    <row r="11" spans="1:14" s="30" customFormat="1">
      <c r="A11" s="270" t="s">
        <v>2</v>
      </c>
      <c r="B11" s="265"/>
      <c r="C11" s="45"/>
      <c r="D11" s="34"/>
      <c r="E11" s="34"/>
      <c r="F11" s="34"/>
      <c r="G11" s="34"/>
      <c r="H11" s="34"/>
      <c r="I11" s="55" t="s">
        <v>41</v>
      </c>
      <c r="J11" s="92"/>
      <c r="K11" s="38" t="s">
        <v>53</v>
      </c>
      <c r="L11" s="92"/>
      <c r="M11" s="38" t="s">
        <v>104</v>
      </c>
      <c r="N11" s="107"/>
    </row>
    <row r="12" spans="1:14" s="30" customFormat="1">
      <c r="A12" s="43"/>
      <c r="C12" s="47"/>
      <c r="D12" s="34"/>
      <c r="E12" s="34"/>
      <c r="F12" s="34"/>
      <c r="G12" s="34"/>
      <c r="H12" s="34"/>
      <c r="I12" s="55" t="s">
        <v>42</v>
      </c>
      <c r="J12" s="92"/>
      <c r="K12" s="37" t="s">
        <v>54</v>
      </c>
      <c r="L12" s="92"/>
      <c r="M12" s="38" t="s">
        <v>105</v>
      </c>
      <c r="N12" s="107"/>
    </row>
    <row r="13" spans="1:14" s="30" customFormat="1">
      <c r="A13" s="43" t="s">
        <v>4</v>
      </c>
      <c r="B13" s="93">
        <v>1590</v>
      </c>
      <c r="C13" s="47">
        <f>B13*J22</f>
        <v>0</v>
      </c>
      <c r="D13" s="34"/>
      <c r="E13" s="34"/>
      <c r="F13" s="34"/>
      <c r="G13" s="34"/>
      <c r="H13" s="34"/>
      <c r="I13" s="55" t="s">
        <v>43</v>
      </c>
      <c r="J13" s="92"/>
      <c r="K13" s="37"/>
      <c r="L13" s="92"/>
      <c r="M13" s="38" t="s">
        <v>138</v>
      </c>
      <c r="N13" s="107"/>
    </row>
    <row r="14" spans="1:14" s="30" customFormat="1">
      <c r="A14" s="43" t="s">
        <v>5</v>
      </c>
      <c r="B14" s="93">
        <v>1790</v>
      </c>
      <c r="C14" s="47">
        <f>B14*L22</f>
        <v>0</v>
      </c>
      <c r="D14" s="34"/>
      <c r="E14" s="34"/>
      <c r="F14" s="34"/>
      <c r="G14" s="34"/>
      <c r="H14" s="34"/>
      <c r="I14" s="55" t="s">
        <v>44</v>
      </c>
      <c r="J14" s="92"/>
      <c r="K14" s="37"/>
      <c r="L14" s="92"/>
      <c r="M14" s="38" t="s">
        <v>139</v>
      </c>
      <c r="N14" s="107"/>
    </row>
    <row r="15" spans="1:14" s="30" customFormat="1">
      <c r="A15" s="43" t="s">
        <v>129</v>
      </c>
      <c r="B15" s="93">
        <v>2290</v>
      </c>
      <c r="C15" s="47">
        <f>B15*N22</f>
        <v>0</v>
      </c>
      <c r="D15" s="34"/>
      <c r="E15" s="34"/>
      <c r="F15" s="34"/>
      <c r="G15" s="34"/>
      <c r="H15" s="34"/>
      <c r="I15" s="55"/>
      <c r="J15" s="92"/>
      <c r="K15" s="37"/>
      <c r="L15" s="92"/>
      <c r="M15" s="38" t="s">
        <v>140</v>
      </c>
      <c r="N15" s="107"/>
    </row>
    <row r="16" spans="1:14" s="30" customFormat="1">
      <c r="A16" s="48"/>
      <c r="B16" s="49"/>
      <c r="I16" s="55"/>
      <c r="J16" s="92"/>
      <c r="K16" s="37"/>
      <c r="L16" s="92"/>
      <c r="M16" s="38" t="s">
        <v>141</v>
      </c>
      <c r="N16" s="107"/>
    </row>
    <row r="17" spans="1:14" s="30" customFormat="1">
      <c r="B17" s="34"/>
      <c r="C17" s="119"/>
      <c r="I17" s="55"/>
      <c r="J17" s="92"/>
      <c r="K17" s="37"/>
      <c r="L17" s="92"/>
      <c r="M17" s="38" t="s">
        <v>106</v>
      </c>
      <c r="N17" s="107"/>
    </row>
    <row r="18" spans="1:14" s="30" customFormat="1">
      <c r="B18" s="34"/>
      <c r="C18" s="119"/>
      <c r="I18" s="55"/>
      <c r="J18" s="92"/>
      <c r="K18" s="37"/>
      <c r="L18" s="92"/>
      <c r="M18" s="37" t="s">
        <v>107</v>
      </c>
      <c r="N18" s="107"/>
    </row>
    <row r="19" spans="1:14" s="30" customFormat="1">
      <c r="B19" s="34"/>
      <c r="C19" s="119"/>
      <c r="I19" s="55"/>
      <c r="J19" s="92"/>
      <c r="K19" s="37"/>
      <c r="L19" s="92"/>
      <c r="M19" s="37"/>
      <c r="N19" s="107"/>
    </row>
    <row r="20" spans="1:14" s="30" customFormat="1">
      <c r="B20" s="34"/>
      <c r="C20" s="119"/>
      <c r="I20" s="55"/>
      <c r="J20" s="92"/>
      <c r="K20" s="37"/>
      <c r="L20" s="92"/>
      <c r="M20" s="37"/>
      <c r="N20" s="107"/>
    </row>
    <row r="21" spans="1:14" s="30" customFormat="1" ht="13.8" thickBot="1">
      <c r="B21" s="34"/>
      <c r="C21" s="119"/>
      <c r="I21" s="55"/>
      <c r="J21" s="92"/>
      <c r="K21" s="37"/>
      <c r="L21" s="92"/>
      <c r="M21" s="37"/>
      <c r="N21" s="107"/>
    </row>
    <row r="22" spans="1:14" s="30" customFormat="1" ht="13.8" thickBot="1">
      <c r="B22" s="34"/>
      <c r="C22" s="271" t="s">
        <v>165</v>
      </c>
      <c r="D22" s="272"/>
      <c r="E22" s="272"/>
      <c r="F22" s="272"/>
      <c r="G22" s="272"/>
      <c r="H22" s="272"/>
      <c r="I22" s="56"/>
      <c r="J22" s="79">
        <f>SUM(J3:J21)</f>
        <v>0</v>
      </c>
      <c r="K22" s="58"/>
      <c r="L22" s="79">
        <f>SUM(L3:L21)</f>
        <v>0</v>
      </c>
      <c r="M22" s="120"/>
      <c r="N22" s="108">
        <f>SUM(N3:N21)</f>
        <v>0</v>
      </c>
    </row>
    <row r="23" spans="1:14" ht="13.8" thickBot="1"/>
    <row r="24" spans="1:14" ht="68.25" customHeight="1" thickBot="1">
      <c r="I24" s="158" t="s">
        <v>210</v>
      </c>
      <c r="J24" s="159"/>
      <c r="K24" s="160" t="s">
        <v>210</v>
      </c>
      <c r="L24" s="159"/>
      <c r="M24" s="161" t="s">
        <v>211</v>
      </c>
      <c r="N24" s="162"/>
    </row>
    <row r="25" spans="1:14" s="30" customFormat="1">
      <c r="I25" s="54" t="s">
        <v>169</v>
      </c>
      <c r="J25" s="124"/>
      <c r="K25" s="54" t="s">
        <v>170</v>
      </c>
      <c r="L25" s="124"/>
      <c r="M25" s="54" t="s">
        <v>171</v>
      </c>
      <c r="N25" s="117"/>
    </row>
    <row r="26" spans="1:14" s="30" customFormat="1" ht="27.75" customHeight="1">
      <c r="A26" s="261" t="s">
        <v>169</v>
      </c>
      <c r="B26" s="262"/>
      <c r="C26" s="31"/>
      <c r="D26" s="32"/>
      <c r="E26" s="33"/>
      <c r="F26" s="34"/>
      <c r="G26" s="34"/>
      <c r="H26" s="34"/>
      <c r="I26" s="55" t="s">
        <v>33</v>
      </c>
      <c r="J26" s="71"/>
      <c r="K26" s="37" t="s">
        <v>45</v>
      </c>
      <c r="L26" s="71"/>
      <c r="M26" s="38" t="s">
        <v>96</v>
      </c>
      <c r="N26" s="106"/>
    </row>
    <row r="27" spans="1:14" s="30" customFormat="1" ht="13.8">
      <c r="A27" s="261" t="s">
        <v>170</v>
      </c>
      <c r="B27" s="262"/>
      <c r="C27" s="31"/>
      <c r="D27" s="32"/>
      <c r="E27" s="33"/>
      <c r="F27" s="34"/>
      <c r="G27" s="34"/>
      <c r="H27" s="34"/>
      <c r="I27" s="55" t="s">
        <v>34</v>
      </c>
      <c r="J27" s="71"/>
      <c r="K27" s="37" t="s">
        <v>46</v>
      </c>
      <c r="L27" s="71"/>
      <c r="M27" s="38" t="s">
        <v>97</v>
      </c>
      <c r="N27" s="106"/>
    </row>
    <row r="28" spans="1:14" s="30" customFormat="1" ht="13.8">
      <c r="A28" s="261" t="s">
        <v>171</v>
      </c>
      <c r="B28" s="262"/>
      <c r="C28" s="31"/>
      <c r="D28" s="32"/>
      <c r="E28" s="33"/>
      <c r="F28" s="34"/>
      <c r="G28" s="34"/>
      <c r="H28" s="34"/>
      <c r="I28" s="55" t="s">
        <v>35</v>
      </c>
      <c r="J28" s="71"/>
      <c r="K28" s="37" t="s">
        <v>47</v>
      </c>
      <c r="L28" s="71"/>
      <c r="M28" s="38" t="s">
        <v>98</v>
      </c>
      <c r="N28" s="106"/>
    </row>
    <row r="29" spans="1:14" s="30" customFormat="1" ht="13.8">
      <c r="A29" s="263"/>
      <c r="B29" s="264"/>
      <c r="C29" s="39"/>
      <c r="D29" s="32"/>
      <c r="E29" s="33"/>
      <c r="F29" s="34"/>
      <c r="G29" s="34"/>
      <c r="H29" s="34"/>
      <c r="I29" s="55" t="s">
        <v>36</v>
      </c>
      <c r="J29" s="71"/>
      <c r="K29" s="37" t="s">
        <v>48</v>
      </c>
      <c r="L29" s="71"/>
      <c r="M29" s="38" t="s">
        <v>99</v>
      </c>
      <c r="N29" s="106"/>
    </row>
    <row r="30" spans="1:14" s="30" customFormat="1" ht="24" customHeight="1">
      <c r="A30" s="265" t="s">
        <v>0</v>
      </c>
      <c r="B30" s="265"/>
      <c r="C30" s="39"/>
      <c r="D30" s="32"/>
      <c r="E30" s="34"/>
      <c r="F30" s="34"/>
      <c r="G30" s="34"/>
      <c r="H30" s="34"/>
      <c r="I30" s="118" t="s">
        <v>37</v>
      </c>
      <c r="J30" s="71"/>
      <c r="K30" s="123" t="s">
        <v>49</v>
      </c>
      <c r="L30" s="71"/>
      <c r="M30" s="38" t="s">
        <v>100</v>
      </c>
      <c r="N30" s="106"/>
    </row>
    <row r="31" spans="1:14" s="30" customFormat="1" ht="27" customHeight="1">
      <c r="A31" s="317" t="s">
        <v>164</v>
      </c>
      <c r="B31" s="318"/>
      <c r="C31" s="41"/>
      <c r="D31" s="34"/>
      <c r="E31" s="34"/>
      <c r="F31" s="34"/>
      <c r="G31" s="34"/>
      <c r="H31" s="34"/>
      <c r="I31" s="55" t="s">
        <v>38</v>
      </c>
      <c r="J31" s="71"/>
      <c r="K31" s="37" t="s">
        <v>50</v>
      </c>
      <c r="L31" s="71"/>
      <c r="M31" s="38" t="s">
        <v>101</v>
      </c>
      <c r="N31" s="106"/>
    </row>
    <row r="32" spans="1:14" s="30" customFormat="1">
      <c r="A32" s="265" t="s">
        <v>1</v>
      </c>
      <c r="B32" s="265"/>
      <c r="C32" s="41"/>
      <c r="D32" s="34"/>
      <c r="E32" s="34"/>
      <c r="F32" s="34"/>
      <c r="G32" s="34"/>
      <c r="H32" s="34"/>
      <c r="I32" s="55" t="s">
        <v>39</v>
      </c>
      <c r="J32" s="92"/>
      <c r="K32" s="37" t="s">
        <v>51</v>
      </c>
      <c r="L32" s="92"/>
      <c r="M32" s="38" t="s">
        <v>102</v>
      </c>
      <c r="N32" s="107"/>
    </row>
    <row r="33" spans="1:14" s="30" customFormat="1">
      <c r="A33" s="268" t="s">
        <v>55</v>
      </c>
      <c r="B33" s="269"/>
      <c r="C33" s="42" t="s">
        <v>3</v>
      </c>
      <c r="D33" s="34"/>
      <c r="E33" s="34"/>
      <c r="F33" s="34"/>
      <c r="G33" s="34"/>
      <c r="H33" s="34"/>
      <c r="I33" s="55" t="s">
        <v>40</v>
      </c>
      <c r="J33" s="92"/>
      <c r="K33" s="38" t="s">
        <v>52</v>
      </c>
      <c r="L33" s="92"/>
      <c r="M33" s="38" t="s">
        <v>103</v>
      </c>
      <c r="N33" s="107"/>
    </row>
    <row r="34" spans="1:14" s="30" customFormat="1">
      <c r="A34" s="270" t="s">
        <v>2</v>
      </c>
      <c r="B34" s="265"/>
      <c r="C34" s="45"/>
      <c r="D34" s="34"/>
      <c r="E34" s="34"/>
      <c r="F34" s="34"/>
      <c r="G34" s="34"/>
      <c r="H34" s="34"/>
      <c r="I34" s="55" t="s">
        <v>41</v>
      </c>
      <c r="J34" s="92"/>
      <c r="K34" s="38" t="s">
        <v>53</v>
      </c>
      <c r="L34" s="92"/>
      <c r="M34" s="38" t="s">
        <v>104</v>
      </c>
      <c r="N34" s="107"/>
    </row>
    <row r="35" spans="1:14" s="30" customFormat="1">
      <c r="A35" s="43"/>
      <c r="C35" s="47"/>
      <c r="D35" s="34"/>
      <c r="E35" s="34"/>
      <c r="F35" s="34"/>
      <c r="G35" s="34"/>
      <c r="H35" s="34"/>
      <c r="I35" s="55" t="s">
        <v>42</v>
      </c>
      <c r="J35" s="92"/>
      <c r="K35" s="37" t="s">
        <v>54</v>
      </c>
      <c r="L35" s="92"/>
      <c r="M35" s="38" t="s">
        <v>105</v>
      </c>
      <c r="N35" s="107"/>
    </row>
    <row r="36" spans="1:14" s="30" customFormat="1">
      <c r="A36" s="43" t="s">
        <v>4</v>
      </c>
      <c r="B36" s="93">
        <v>1590</v>
      </c>
      <c r="C36" s="47">
        <f>B36*J45</f>
        <v>0</v>
      </c>
      <c r="D36" s="34"/>
      <c r="E36" s="34"/>
      <c r="F36" s="34"/>
      <c r="G36" s="34"/>
      <c r="H36" s="34"/>
      <c r="I36" s="55" t="s">
        <v>43</v>
      </c>
      <c r="J36" s="92"/>
      <c r="K36" s="37"/>
      <c r="L36" s="92"/>
      <c r="M36" s="38" t="s">
        <v>138</v>
      </c>
      <c r="N36" s="107"/>
    </row>
    <row r="37" spans="1:14" s="30" customFormat="1">
      <c r="A37" s="43" t="s">
        <v>5</v>
      </c>
      <c r="B37" s="93">
        <v>1790</v>
      </c>
      <c r="C37" s="47">
        <f>B37*L45</f>
        <v>0</v>
      </c>
      <c r="D37" s="34"/>
      <c r="E37" s="34"/>
      <c r="F37" s="34"/>
      <c r="G37" s="34"/>
      <c r="H37" s="34"/>
      <c r="I37" s="55" t="s">
        <v>44</v>
      </c>
      <c r="J37" s="92"/>
      <c r="K37" s="37"/>
      <c r="L37" s="92"/>
      <c r="M37" s="38" t="s">
        <v>139</v>
      </c>
      <c r="N37" s="107"/>
    </row>
    <row r="38" spans="1:14" s="30" customFormat="1">
      <c r="A38" s="43" t="s">
        <v>129</v>
      </c>
      <c r="B38" s="93">
        <v>2290</v>
      </c>
      <c r="C38" s="47">
        <f>B38*N45</f>
        <v>0</v>
      </c>
      <c r="D38" s="34"/>
      <c r="E38" s="34"/>
      <c r="F38" s="34"/>
      <c r="G38" s="34"/>
      <c r="H38" s="34"/>
      <c r="I38" s="55"/>
      <c r="J38" s="92"/>
      <c r="K38" s="37"/>
      <c r="L38" s="92"/>
      <c r="M38" s="38" t="s">
        <v>140</v>
      </c>
      <c r="N38" s="107"/>
    </row>
    <row r="39" spans="1:14" s="30" customFormat="1">
      <c r="A39" s="48"/>
      <c r="B39" s="49"/>
      <c r="I39" s="55"/>
      <c r="J39" s="92"/>
      <c r="K39" s="37"/>
      <c r="L39" s="92"/>
      <c r="M39" s="38" t="s">
        <v>141</v>
      </c>
      <c r="N39" s="107"/>
    </row>
    <row r="40" spans="1:14" s="30" customFormat="1">
      <c r="B40" s="34"/>
      <c r="C40" s="119"/>
      <c r="I40" s="55"/>
      <c r="J40" s="92"/>
      <c r="K40" s="37"/>
      <c r="L40" s="92"/>
      <c r="M40" s="38" t="s">
        <v>106</v>
      </c>
      <c r="N40" s="107"/>
    </row>
    <row r="41" spans="1:14" s="30" customFormat="1">
      <c r="B41" s="34"/>
      <c r="C41" s="119"/>
      <c r="I41" s="55"/>
      <c r="J41" s="92"/>
      <c r="K41" s="37"/>
      <c r="L41" s="92"/>
      <c r="M41" s="37" t="s">
        <v>107</v>
      </c>
      <c r="N41" s="107"/>
    </row>
    <row r="42" spans="1:14" s="30" customFormat="1">
      <c r="B42" s="34"/>
      <c r="C42" s="119"/>
      <c r="I42" s="55"/>
      <c r="J42" s="92"/>
      <c r="K42" s="37"/>
      <c r="L42" s="92"/>
      <c r="M42" s="37"/>
      <c r="N42" s="107"/>
    </row>
    <row r="43" spans="1:14" s="30" customFormat="1">
      <c r="B43" s="34"/>
      <c r="C43" s="119"/>
      <c r="I43" s="55"/>
      <c r="J43" s="92"/>
      <c r="K43" s="37"/>
      <c r="L43" s="92"/>
      <c r="M43" s="37"/>
      <c r="N43" s="107"/>
    </row>
    <row r="44" spans="1:14" s="30" customFormat="1" ht="13.8" thickBot="1">
      <c r="B44" s="34"/>
      <c r="C44" s="119"/>
      <c r="I44" s="55"/>
      <c r="J44" s="92"/>
      <c r="K44" s="37"/>
      <c r="L44" s="92"/>
      <c r="M44" s="37"/>
      <c r="N44" s="107"/>
    </row>
    <row r="45" spans="1:14" s="30" customFormat="1" ht="13.8" thickBot="1">
      <c r="B45" s="34"/>
      <c r="C45" s="271" t="s">
        <v>165</v>
      </c>
      <c r="D45" s="272"/>
      <c r="E45" s="272"/>
      <c r="F45" s="272"/>
      <c r="G45" s="272"/>
      <c r="H45" s="273"/>
      <c r="I45" s="56"/>
      <c r="J45" s="79">
        <f>SUM(J26:J44)</f>
        <v>0</v>
      </c>
      <c r="K45" s="58"/>
      <c r="L45" s="79">
        <f>SUM(L26:L44)</f>
        <v>0</v>
      </c>
      <c r="M45" s="120"/>
      <c r="N45" s="108">
        <f>SUM(N26:N44)</f>
        <v>0</v>
      </c>
    </row>
    <row r="47" spans="1:14" s="30" customFormat="1" ht="12.75" customHeight="1">
      <c r="B47" s="257" t="s">
        <v>22</v>
      </c>
      <c r="C47" s="258"/>
    </row>
    <row r="48" spans="1:14" s="30" customFormat="1">
      <c r="B48" s="255">
        <f>SUM(C13:C15,C36:C38)</f>
        <v>0</v>
      </c>
      <c r="C48" s="256"/>
    </row>
  </sheetData>
  <mergeCells count="22">
    <mergeCell ref="C22:H22"/>
    <mergeCell ref="A26:B26"/>
    <mergeCell ref="A30:B30"/>
    <mergeCell ref="A31:B31"/>
    <mergeCell ref="A28:B28"/>
    <mergeCell ref="A29:B29"/>
    <mergeCell ref="A27:B27"/>
    <mergeCell ref="B48:C48"/>
    <mergeCell ref="B47:C47"/>
    <mergeCell ref="A32:B32"/>
    <mergeCell ref="A33:B33"/>
    <mergeCell ref="A34:B34"/>
    <mergeCell ref="C45:H45"/>
    <mergeCell ref="A11:B11"/>
    <mergeCell ref="A8:B8"/>
    <mergeCell ref="A9:B9"/>
    <mergeCell ref="A3:B3"/>
    <mergeCell ref="A4:B4"/>
    <mergeCell ref="A5:B5"/>
    <mergeCell ref="A6:B6"/>
    <mergeCell ref="A7:B7"/>
    <mergeCell ref="A10:B10"/>
  </mergeCells>
  <phoneticPr fontId="3" type="noConversion"/>
  <pageMargins left="0.75" right="0.75" top="1" bottom="1" header="0.5" footer="0.5"/>
  <pageSetup paperSize="9" scale="56" orientation="landscape" verticalDpi="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J43"/>
  <sheetViews>
    <sheetView workbookViewId="0">
      <selection activeCell="C1" sqref="C1"/>
    </sheetView>
  </sheetViews>
  <sheetFormatPr defaultRowHeight="13.2"/>
  <sheetData>
    <row r="1" spans="1:10" s="30" customFormat="1" ht="15.75" customHeight="1">
      <c r="A1" s="293" t="s">
        <v>202</v>
      </c>
      <c r="B1" s="294"/>
      <c r="C1" s="31"/>
      <c r="D1" s="32"/>
      <c r="E1" s="33"/>
      <c r="F1" s="34"/>
      <c r="G1" s="34"/>
      <c r="H1" s="34"/>
      <c r="I1" s="54" t="s">
        <v>202</v>
      </c>
      <c r="J1" s="105"/>
    </row>
    <row r="2" spans="1:10" s="30" customFormat="1">
      <c r="A2" s="293"/>
      <c r="B2" s="294"/>
      <c r="C2" s="31"/>
      <c r="D2" s="32"/>
      <c r="E2" s="33"/>
      <c r="F2" s="34"/>
      <c r="G2" s="34"/>
      <c r="H2" s="34"/>
      <c r="I2" s="55"/>
      <c r="J2" s="106"/>
    </row>
    <row r="3" spans="1:10" s="30" customFormat="1">
      <c r="A3" s="293"/>
      <c r="B3" s="294"/>
      <c r="C3" s="31"/>
      <c r="D3" s="32"/>
      <c r="E3" s="33"/>
      <c r="F3" s="34"/>
      <c r="G3" s="34"/>
      <c r="H3" s="34"/>
      <c r="I3" s="55"/>
      <c r="J3" s="106"/>
    </row>
    <row r="4" spans="1:10" s="30" customFormat="1" ht="13.8">
      <c r="A4" s="263"/>
      <c r="B4" s="264"/>
      <c r="C4" s="31"/>
      <c r="D4" s="32"/>
      <c r="E4" s="33"/>
      <c r="F4" s="34"/>
      <c r="G4" s="34"/>
      <c r="H4" s="34"/>
      <c r="I4" s="55"/>
      <c r="J4" s="106"/>
    </row>
    <row r="5" spans="1:10" s="30" customFormat="1" ht="13.8">
      <c r="A5" s="263" t="s">
        <v>131</v>
      </c>
      <c r="B5" s="264"/>
      <c r="C5" s="39"/>
      <c r="D5" s="32"/>
      <c r="E5" s="33"/>
      <c r="F5" s="34"/>
      <c r="G5" s="34"/>
      <c r="H5" s="34"/>
      <c r="I5" s="55"/>
      <c r="J5" s="106"/>
    </row>
    <row r="6" spans="1:10" s="30" customFormat="1" ht="16.5" customHeight="1">
      <c r="A6" s="265" t="s">
        <v>0</v>
      </c>
      <c r="B6" s="265"/>
      <c r="C6" s="39"/>
      <c r="D6" s="32"/>
      <c r="E6" s="34"/>
      <c r="F6" s="34"/>
      <c r="G6" s="34"/>
      <c r="H6" s="34"/>
      <c r="I6" s="55"/>
      <c r="J6" s="106"/>
    </row>
    <row r="7" spans="1:10" s="30" customFormat="1" ht="27.75" customHeight="1">
      <c r="A7" s="259" t="s">
        <v>203</v>
      </c>
      <c r="B7" s="260"/>
      <c r="C7" s="41"/>
      <c r="D7" s="34"/>
      <c r="E7" s="34"/>
      <c r="F7" s="34"/>
      <c r="G7" s="34"/>
      <c r="H7" s="34"/>
      <c r="I7" s="55"/>
      <c r="J7" s="106"/>
    </row>
    <row r="8" spans="1:10" s="30" customFormat="1">
      <c r="A8" s="265" t="s">
        <v>1</v>
      </c>
      <c r="B8" s="265"/>
      <c r="C8" s="41"/>
      <c r="D8" s="34"/>
      <c r="E8" s="34"/>
      <c r="F8" s="34"/>
      <c r="G8" s="34"/>
      <c r="H8" s="34"/>
      <c r="I8" s="55"/>
      <c r="J8" s="107"/>
    </row>
    <row r="9" spans="1:10" s="30" customFormat="1">
      <c r="A9" s="268" t="s">
        <v>55</v>
      </c>
      <c r="B9" s="269"/>
      <c r="D9" s="34"/>
      <c r="E9" s="34"/>
      <c r="F9" s="34"/>
      <c r="G9" s="34"/>
      <c r="H9" s="34"/>
      <c r="I9" s="55"/>
      <c r="J9" s="107"/>
    </row>
    <row r="10" spans="1:10" s="30" customFormat="1">
      <c r="A10" s="270" t="s">
        <v>2</v>
      </c>
      <c r="B10" s="265"/>
      <c r="C10" s="42" t="s">
        <v>3</v>
      </c>
      <c r="D10" s="34"/>
      <c r="E10" s="34"/>
      <c r="F10" s="34"/>
      <c r="G10" s="34"/>
      <c r="H10" s="34"/>
      <c r="I10" s="55"/>
      <c r="J10" s="107"/>
    </row>
    <row r="11" spans="1:10" s="30" customFormat="1">
      <c r="A11" s="43"/>
      <c r="B11" s="138"/>
      <c r="C11" s="45"/>
      <c r="D11" s="34"/>
      <c r="E11" s="34"/>
      <c r="F11" s="34"/>
      <c r="G11" s="34"/>
      <c r="H11" s="34"/>
      <c r="I11" s="55"/>
      <c r="J11" s="107"/>
    </row>
    <row r="12" spans="1:10" s="30" customFormat="1">
      <c r="A12" s="43"/>
      <c r="B12" s="93"/>
      <c r="C12" s="47"/>
      <c r="D12" s="34"/>
      <c r="E12" s="34"/>
      <c r="F12" s="34"/>
      <c r="G12" s="34"/>
      <c r="H12" s="34"/>
      <c r="I12" s="55"/>
      <c r="J12" s="107"/>
    </row>
    <row r="13" spans="1:10" s="30" customFormat="1">
      <c r="A13" s="43"/>
      <c r="B13" s="93"/>
      <c r="C13" s="47"/>
      <c r="D13" s="34"/>
      <c r="E13" s="34"/>
      <c r="F13" s="34"/>
      <c r="G13" s="34"/>
      <c r="H13" s="34"/>
      <c r="I13" s="55"/>
      <c r="J13" s="107"/>
    </row>
    <row r="14" spans="1:10" s="30" customFormat="1">
      <c r="A14" s="43" t="s">
        <v>129</v>
      </c>
      <c r="B14" s="138">
        <v>460</v>
      </c>
      <c r="C14" s="47">
        <f>B14*J18</f>
        <v>0</v>
      </c>
      <c r="D14" s="34"/>
      <c r="E14" s="34"/>
      <c r="F14" s="34"/>
      <c r="G14" s="34"/>
      <c r="H14" s="34"/>
      <c r="I14" s="55"/>
      <c r="J14" s="107"/>
    </row>
    <row r="15" spans="1:10" s="30" customFormat="1">
      <c r="A15" s="48"/>
      <c r="B15" s="94"/>
      <c r="C15" s="50"/>
      <c r="D15" s="34"/>
      <c r="E15" s="34"/>
      <c r="F15" s="34"/>
      <c r="G15" s="34"/>
      <c r="H15" s="34"/>
      <c r="I15" s="55"/>
      <c r="J15" s="107"/>
    </row>
    <row r="16" spans="1:10" s="30" customFormat="1">
      <c r="A16" s="48"/>
      <c r="B16" s="94"/>
      <c r="C16" s="50"/>
      <c r="D16" s="34"/>
      <c r="E16" s="34"/>
      <c r="F16" s="34"/>
      <c r="G16" s="34"/>
      <c r="H16" s="34"/>
      <c r="I16" s="55"/>
      <c r="J16" s="107"/>
    </row>
    <row r="17" spans="1:10" s="30" customFormat="1" ht="13.8" thickBot="1">
      <c r="A17" s="48"/>
      <c r="B17" s="94"/>
      <c r="C17" s="50"/>
      <c r="D17" s="34"/>
      <c r="E17" s="34"/>
      <c r="F17" s="34"/>
      <c r="G17" s="34"/>
      <c r="H17" s="34"/>
      <c r="I17" s="55"/>
      <c r="J17" s="107"/>
    </row>
    <row r="18" spans="1:10" s="30" customFormat="1" ht="13.5" customHeight="1" thickBot="1">
      <c r="A18" s="48"/>
      <c r="B18" s="94"/>
      <c r="C18" s="271" t="s">
        <v>204</v>
      </c>
      <c r="D18" s="272"/>
      <c r="E18" s="272"/>
      <c r="F18" s="272"/>
      <c r="G18" s="272"/>
      <c r="H18" s="273"/>
      <c r="I18" s="56"/>
      <c r="J18" s="108">
        <f>SUM(J1:J17)</f>
        <v>0</v>
      </c>
    </row>
    <row r="19" spans="1:10" s="30" customFormat="1" ht="45.75" customHeight="1" thickBot="1">
      <c r="B19" s="34"/>
      <c r="C19" s="319"/>
      <c r="D19" s="320"/>
      <c r="E19" s="320"/>
      <c r="F19" s="320"/>
      <c r="G19" s="320"/>
      <c r="H19" s="321"/>
    </row>
    <row r="21" spans="1:10" ht="13.8" thickBot="1"/>
    <row r="22" spans="1:10" s="30" customFormat="1" ht="15.75" customHeight="1">
      <c r="A22" s="293" t="s">
        <v>205</v>
      </c>
      <c r="B22" s="294"/>
      <c r="C22" s="31"/>
      <c r="D22" s="32"/>
      <c r="E22" s="33"/>
      <c r="F22" s="34"/>
      <c r="G22" s="34"/>
      <c r="H22" s="34"/>
      <c r="I22" s="54" t="s">
        <v>205</v>
      </c>
      <c r="J22" s="105"/>
    </row>
    <row r="23" spans="1:10" s="30" customFormat="1">
      <c r="A23" s="293"/>
      <c r="B23" s="294"/>
      <c r="C23" s="31"/>
      <c r="D23" s="32"/>
      <c r="E23" s="33"/>
      <c r="F23" s="34"/>
      <c r="G23" s="34"/>
      <c r="H23" s="34"/>
      <c r="I23" s="55"/>
      <c r="J23" s="106"/>
    </row>
    <row r="24" spans="1:10" s="30" customFormat="1">
      <c r="A24" s="293"/>
      <c r="B24" s="294"/>
      <c r="C24" s="31"/>
      <c r="D24" s="32"/>
      <c r="E24" s="33"/>
      <c r="F24" s="34"/>
      <c r="G24" s="34"/>
      <c r="H24" s="34"/>
      <c r="I24" s="55"/>
      <c r="J24" s="106"/>
    </row>
    <row r="25" spans="1:10" s="30" customFormat="1" ht="13.8">
      <c r="A25" s="263"/>
      <c r="B25" s="264"/>
      <c r="C25" s="31"/>
      <c r="D25" s="32"/>
      <c r="E25" s="33"/>
      <c r="F25" s="34"/>
      <c r="G25" s="34"/>
      <c r="H25" s="34"/>
      <c r="I25" s="55"/>
      <c r="J25" s="106"/>
    </row>
    <row r="26" spans="1:10" s="30" customFormat="1" ht="13.8">
      <c r="A26" s="263" t="s">
        <v>206</v>
      </c>
      <c r="B26" s="264"/>
      <c r="C26" s="39"/>
      <c r="D26" s="32"/>
      <c r="E26" s="33"/>
      <c r="F26" s="34"/>
      <c r="G26" s="34"/>
      <c r="H26" s="34"/>
      <c r="I26" s="55"/>
      <c r="J26" s="106"/>
    </row>
    <row r="27" spans="1:10" s="30" customFormat="1" ht="16.5" customHeight="1">
      <c r="A27" s="265" t="s">
        <v>0</v>
      </c>
      <c r="B27" s="265"/>
      <c r="C27" s="39"/>
      <c r="D27" s="32"/>
      <c r="E27" s="34"/>
      <c r="F27" s="34"/>
      <c r="G27" s="34"/>
      <c r="H27" s="34"/>
      <c r="I27" s="55"/>
      <c r="J27" s="106"/>
    </row>
    <row r="28" spans="1:10" s="30" customFormat="1" ht="27.75" customHeight="1">
      <c r="A28" s="259" t="s">
        <v>207</v>
      </c>
      <c r="B28" s="260"/>
      <c r="C28" s="41"/>
      <c r="D28" s="34"/>
      <c r="E28" s="34"/>
      <c r="F28" s="34"/>
      <c r="G28" s="34"/>
      <c r="H28" s="34"/>
      <c r="I28" s="55"/>
      <c r="J28" s="106"/>
    </row>
    <row r="29" spans="1:10" s="30" customFormat="1">
      <c r="A29" s="265" t="s">
        <v>1</v>
      </c>
      <c r="B29" s="265"/>
      <c r="C29" s="41"/>
      <c r="D29" s="34"/>
      <c r="E29" s="34"/>
      <c r="F29" s="34"/>
      <c r="G29" s="34"/>
      <c r="H29" s="34"/>
      <c r="I29" s="55"/>
      <c r="J29" s="107"/>
    </row>
    <row r="30" spans="1:10" s="30" customFormat="1">
      <c r="A30" s="268" t="s">
        <v>208</v>
      </c>
      <c r="B30" s="269"/>
      <c r="D30" s="34"/>
      <c r="E30" s="34"/>
      <c r="F30" s="34"/>
      <c r="G30" s="34"/>
      <c r="H30" s="34"/>
      <c r="I30" s="55"/>
      <c r="J30" s="107"/>
    </row>
    <row r="31" spans="1:10" s="30" customFormat="1">
      <c r="A31" s="270" t="s">
        <v>2</v>
      </c>
      <c r="B31" s="265"/>
      <c r="C31" s="42" t="s">
        <v>3</v>
      </c>
      <c r="D31" s="34"/>
      <c r="E31" s="34"/>
      <c r="F31" s="34"/>
      <c r="G31" s="34"/>
      <c r="H31" s="34"/>
      <c r="I31" s="55"/>
      <c r="J31" s="107"/>
    </row>
    <row r="32" spans="1:10" s="30" customFormat="1">
      <c r="A32" s="43"/>
      <c r="B32" s="138"/>
      <c r="C32" s="45"/>
      <c r="D32" s="34"/>
      <c r="E32" s="34"/>
      <c r="F32" s="34"/>
      <c r="G32" s="34"/>
      <c r="H32" s="34"/>
      <c r="I32" s="55"/>
      <c r="J32" s="107"/>
    </row>
    <row r="33" spans="1:10" s="30" customFormat="1">
      <c r="A33" s="43"/>
      <c r="B33" s="93"/>
      <c r="C33" s="47"/>
      <c r="D33" s="34"/>
      <c r="E33" s="34"/>
      <c r="F33" s="34"/>
      <c r="G33" s="34"/>
      <c r="H33" s="34"/>
      <c r="I33" s="55"/>
      <c r="J33" s="107"/>
    </row>
    <row r="34" spans="1:10" s="30" customFormat="1">
      <c r="A34" s="43"/>
      <c r="B34" s="93"/>
      <c r="C34" s="47"/>
      <c r="D34" s="34"/>
      <c r="E34" s="34"/>
      <c r="F34" s="34"/>
      <c r="G34" s="34"/>
      <c r="H34" s="34"/>
      <c r="I34" s="55"/>
      <c r="J34" s="107"/>
    </row>
    <row r="35" spans="1:10" s="30" customFormat="1">
      <c r="A35" s="43" t="s">
        <v>129</v>
      </c>
      <c r="B35" s="138">
        <v>460</v>
      </c>
      <c r="C35" s="47">
        <f>B35*J39</f>
        <v>0</v>
      </c>
      <c r="D35" s="34"/>
      <c r="E35" s="34"/>
      <c r="F35" s="34"/>
      <c r="G35" s="34"/>
      <c r="H35" s="34"/>
      <c r="I35" s="55"/>
      <c r="J35" s="107"/>
    </row>
    <row r="36" spans="1:10" s="30" customFormat="1">
      <c r="A36" s="48"/>
      <c r="B36" s="94"/>
      <c r="C36" s="50"/>
      <c r="D36" s="34"/>
      <c r="E36" s="34"/>
      <c r="F36" s="34"/>
      <c r="G36" s="34"/>
      <c r="H36" s="34"/>
      <c r="I36" s="55"/>
      <c r="J36" s="107"/>
    </row>
    <row r="37" spans="1:10" s="30" customFormat="1">
      <c r="A37" s="48"/>
      <c r="B37" s="94"/>
      <c r="C37" s="50"/>
      <c r="D37" s="34"/>
      <c r="E37" s="34"/>
      <c r="F37" s="34"/>
      <c r="G37" s="34"/>
      <c r="H37" s="34"/>
      <c r="I37" s="55"/>
      <c r="J37" s="107"/>
    </row>
    <row r="38" spans="1:10" s="30" customFormat="1" ht="13.8" thickBot="1">
      <c r="A38" s="48"/>
      <c r="B38" s="94"/>
      <c r="C38" s="50"/>
      <c r="D38" s="34"/>
      <c r="E38" s="34"/>
      <c r="F38" s="34"/>
      <c r="G38" s="34"/>
      <c r="H38" s="34"/>
      <c r="I38" s="55"/>
      <c r="J38" s="107"/>
    </row>
    <row r="39" spans="1:10" s="30" customFormat="1" ht="13.5" customHeight="1" thickBot="1">
      <c r="A39" s="48"/>
      <c r="B39" s="94"/>
      <c r="C39" s="271" t="s">
        <v>209</v>
      </c>
      <c r="D39" s="272"/>
      <c r="E39" s="272"/>
      <c r="F39" s="272"/>
      <c r="G39" s="272"/>
      <c r="H39" s="273"/>
      <c r="I39" s="56"/>
      <c r="J39" s="108">
        <f>SUM(J22:J38)</f>
        <v>0</v>
      </c>
    </row>
    <row r="40" spans="1:10" s="30" customFormat="1" ht="44.25" customHeight="1" thickBot="1">
      <c r="B40" s="34"/>
      <c r="C40" s="319"/>
      <c r="D40" s="320"/>
      <c r="E40" s="320"/>
      <c r="F40" s="320"/>
      <c r="G40" s="320"/>
      <c r="H40" s="321"/>
    </row>
    <row r="41" spans="1:10" ht="13.8" thickBot="1"/>
    <row r="42" spans="1:10" s="30" customFormat="1">
      <c r="C42" s="324" t="s">
        <v>22</v>
      </c>
      <c r="D42" s="325"/>
    </row>
    <row r="43" spans="1:10" s="30" customFormat="1" ht="13.8" thickBot="1">
      <c r="C43" s="322">
        <f>SUM(C14,C35)</f>
        <v>0</v>
      </c>
      <c r="D43" s="323"/>
    </row>
  </sheetData>
  <mergeCells count="26">
    <mergeCell ref="C43:D43"/>
    <mergeCell ref="A30:B30"/>
    <mergeCell ref="A31:B31"/>
    <mergeCell ref="C39:H39"/>
    <mergeCell ref="C40:H40"/>
    <mergeCell ref="C42:D42"/>
    <mergeCell ref="A27:B27"/>
    <mergeCell ref="A22:B22"/>
    <mergeCell ref="A28:B28"/>
    <mergeCell ref="A29:B29"/>
    <mergeCell ref="A23:B23"/>
    <mergeCell ref="A24:B24"/>
    <mergeCell ref="A25:B25"/>
    <mergeCell ref="A26:B26"/>
    <mergeCell ref="A1:B1"/>
    <mergeCell ref="A2:B2"/>
    <mergeCell ref="A3:B3"/>
    <mergeCell ref="A4:B4"/>
    <mergeCell ref="C19:H19"/>
    <mergeCell ref="A5:B5"/>
    <mergeCell ref="A6:B6"/>
    <mergeCell ref="A7:B7"/>
    <mergeCell ref="A8:B8"/>
    <mergeCell ref="A9:B9"/>
    <mergeCell ref="C18:H18"/>
    <mergeCell ref="A10:B10"/>
  </mergeCells>
  <phoneticPr fontId="3" type="noConversion"/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C00000"/>
  </sheetPr>
  <dimension ref="A1:AC24"/>
  <sheetViews>
    <sheetView topLeftCell="A2" zoomScaleSheetLayoutView="160" workbookViewId="0">
      <selection activeCell="B13" sqref="B13:B15"/>
    </sheetView>
  </sheetViews>
  <sheetFormatPr defaultRowHeight="13.2"/>
  <cols>
    <col min="9" max="9" width="11.5546875" customWidth="1"/>
    <col min="10" max="10" width="6.5546875" customWidth="1"/>
    <col min="11" max="11" width="8.109375" customWidth="1"/>
    <col min="13" max="13" width="8.21875" customWidth="1"/>
    <col min="14" max="14" width="9" customWidth="1"/>
    <col min="15" max="15" width="11.88671875" customWidth="1"/>
    <col min="16" max="16" width="10" customWidth="1"/>
    <col min="17" max="17" width="6.44140625" customWidth="1"/>
    <col min="18" max="18" width="7.77734375" customWidth="1"/>
    <col min="20" max="20" width="8.33203125" customWidth="1"/>
    <col min="21" max="21" width="9.109375" customWidth="1"/>
    <col min="23" max="23" width="11.44140625" customWidth="1"/>
    <col min="24" max="24" width="7.33203125" customWidth="1"/>
    <col min="26" max="26" width="10.6640625" customWidth="1"/>
  </cols>
  <sheetData>
    <row r="1" spans="1:29" ht="16.5" customHeight="1">
      <c r="A1" s="30"/>
      <c r="B1" s="30"/>
      <c r="C1" s="31"/>
      <c r="D1" s="32"/>
      <c r="E1" s="33"/>
      <c r="F1" s="34"/>
      <c r="G1" s="34"/>
      <c r="H1" s="34"/>
      <c r="I1" s="54" t="s">
        <v>89</v>
      </c>
      <c r="J1" s="104" t="s">
        <v>228</v>
      </c>
      <c r="K1" s="104" t="s">
        <v>92</v>
      </c>
      <c r="L1" s="104" t="s">
        <v>212</v>
      </c>
      <c r="M1" s="104" t="s">
        <v>134</v>
      </c>
      <c r="N1" s="104" t="s">
        <v>93</v>
      </c>
      <c r="O1" s="104" t="s">
        <v>94</v>
      </c>
      <c r="P1" s="104" t="s">
        <v>90</v>
      </c>
      <c r="Q1" s="104" t="s">
        <v>228</v>
      </c>
      <c r="R1" s="104" t="s">
        <v>92</v>
      </c>
      <c r="S1" s="104" t="s">
        <v>212</v>
      </c>
      <c r="T1" s="104" t="s">
        <v>134</v>
      </c>
      <c r="U1" s="104" t="s">
        <v>93</v>
      </c>
      <c r="V1" s="104" t="s">
        <v>94</v>
      </c>
      <c r="W1" s="104" t="s">
        <v>127</v>
      </c>
      <c r="X1" s="104" t="s">
        <v>228</v>
      </c>
      <c r="Y1" s="104" t="s">
        <v>92</v>
      </c>
      <c r="Z1" s="104" t="s">
        <v>212</v>
      </c>
      <c r="AA1" s="104" t="s">
        <v>134</v>
      </c>
      <c r="AB1" s="104" t="s">
        <v>93</v>
      </c>
      <c r="AC1" s="104" t="s">
        <v>94</v>
      </c>
    </row>
    <row r="2" spans="1:29">
      <c r="A2" s="30"/>
      <c r="B2" s="30"/>
      <c r="C2" s="31"/>
      <c r="D2" s="32"/>
      <c r="E2" s="33"/>
      <c r="F2" s="34"/>
      <c r="G2" s="34"/>
      <c r="H2" s="34"/>
      <c r="I2" s="55"/>
      <c r="J2" s="164"/>
      <c r="K2" s="71"/>
      <c r="L2" s="71"/>
      <c r="M2" s="71"/>
      <c r="N2" s="71"/>
      <c r="O2" s="71"/>
      <c r="P2" s="37"/>
      <c r="Q2" s="164"/>
      <c r="R2" s="71"/>
      <c r="S2" s="71"/>
      <c r="T2" s="71"/>
      <c r="U2" s="71"/>
      <c r="V2" s="71"/>
      <c r="W2" s="18" t="s">
        <v>112</v>
      </c>
      <c r="X2" s="164"/>
      <c r="Y2" s="71"/>
      <c r="Z2" s="71"/>
      <c r="AA2" s="71"/>
      <c r="AB2" s="71"/>
      <c r="AC2" s="106"/>
    </row>
    <row r="3" spans="1:29">
      <c r="A3" s="291" t="s">
        <v>89</v>
      </c>
      <c r="B3" s="292"/>
      <c r="C3" s="31"/>
      <c r="D3" s="32"/>
      <c r="E3" s="33"/>
      <c r="F3" s="34"/>
      <c r="G3" s="34"/>
      <c r="H3" s="34"/>
      <c r="I3" s="55" t="s">
        <v>8</v>
      </c>
      <c r="J3" s="164"/>
      <c r="K3" s="71"/>
      <c r="L3" s="71"/>
      <c r="M3" s="71"/>
      <c r="N3" s="71"/>
      <c r="O3" s="71"/>
      <c r="P3" s="37" t="s">
        <v>65</v>
      </c>
      <c r="Q3" s="164"/>
      <c r="R3" s="71"/>
      <c r="S3" s="71"/>
      <c r="T3" s="71"/>
      <c r="U3" s="71"/>
      <c r="V3" s="71"/>
      <c r="W3" s="18" t="s">
        <v>113</v>
      </c>
      <c r="X3" s="164"/>
      <c r="Y3" s="71"/>
      <c r="Z3" s="71"/>
      <c r="AA3" s="71"/>
      <c r="AB3" s="71"/>
      <c r="AC3" s="106"/>
    </row>
    <row r="4" spans="1:29">
      <c r="A4" s="291" t="s">
        <v>90</v>
      </c>
      <c r="B4" s="292"/>
      <c r="C4" s="31"/>
      <c r="D4" s="32"/>
      <c r="E4" s="33"/>
      <c r="F4" s="34"/>
      <c r="G4" s="34"/>
      <c r="H4" s="34"/>
      <c r="I4" s="55" t="s">
        <v>9</v>
      </c>
      <c r="J4" s="164"/>
      <c r="K4" s="71"/>
      <c r="L4" s="71"/>
      <c r="M4" s="71"/>
      <c r="N4" s="71"/>
      <c r="O4" s="71"/>
      <c r="P4" s="37" t="s">
        <v>66</v>
      </c>
      <c r="Q4" s="164"/>
      <c r="R4" s="71"/>
      <c r="S4" s="71"/>
      <c r="T4" s="71"/>
      <c r="U4" s="71"/>
      <c r="V4" s="71"/>
      <c r="W4" s="18"/>
      <c r="X4" s="164"/>
      <c r="Y4" s="71"/>
      <c r="Z4" s="71"/>
      <c r="AA4" s="71"/>
      <c r="AB4" s="71"/>
      <c r="AC4" s="106"/>
    </row>
    <row r="5" spans="1:29" ht="13.8">
      <c r="A5" s="263" t="s">
        <v>127</v>
      </c>
      <c r="B5" s="264"/>
      <c r="C5" s="39"/>
      <c r="D5" s="32"/>
      <c r="E5" s="33"/>
      <c r="F5" s="34"/>
      <c r="G5" s="34"/>
      <c r="H5" s="34"/>
      <c r="I5" s="55" t="s">
        <v>67</v>
      </c>
      <c r="J5" s="164"/>
      <c r="K5" s="71"/>
      <c r="L5" s="71"/>
      <c r="M5" s="71"/>
      <c r="N5" s="71"/>
      <c r="O5" s="71"/>
      <c r="P5" s="37" t="s">
        <v>68</v>
      </c>
      <c r="Q5" s="164"/>
      <c r="R5" s="71"/>
      <c r="S5" s="71"/>
      <c r="T5" s="71"/>
      <c r="U5" s="71"/>
      <c r="V5" s="71"/>
      <c r="W5" s="18" t="s">
        <v>115</v>
      </c>
      <c r="X5" s="164"/>
      <c r="Y5" s="71"/>
      <c r="Z5" s="71"/>
      <c r="AA5" s="71"/>
      <c r="AB5" s="71"/>
      <c r="AC5" s="106"/>
    </row>
    <row r="6" spans="1:29" ht="13.8">
      <c r="A6" s="263"/>
      <c r="B6" s="264"/>
      <c r="C6" s="39"/>
      <c r="D6" s="32"/>
      <c r="E6" s="34"/>
      <c r="F6" s="34"/>
      <c r="G6" s="34"/>
      <c r="H6" s="34"/>
      <c r="I6" s="55" t="s">
        <v>12</v>
      </c>
      <c r="J6" s="164"/>
      <c r="K6" s="71"/>
      <c r="L6" s="71"/>
      <c r="M6" s="71"/>
      <c r="N6" s="71"/>
      <c r="O6" s="71"/>
      <c r="P6" s="37" t="s">
        <v>17</v>
      </c>
      <c r="Q6" s="164"/>
      <c r="R6" s="71"/>
      <c r="S6" s="71"/>
      <c r="T6" s="71"/>
      <c r="U6" s="71"/>
      <c r="V6" s="71"/>
      <c r="W6" s="18" t="s">
        <v>116</v>
      </c>
      <c r="X6" s="164"/>
      <c r="Y6" s="71"/>
      <c r="Z6" s="71"/>
      <c r="AA6" s="71"/>
      <c r="AB6" s="71"/>
      <c r="AC6" s="106"/>
    </row>
    <row r="7" spans="1:29">
      <c r="A7" s="265" t="s">
        <v>0</v>
      </c>
      <c r="B7" s="265"/>
      <c r="C7" s="41"/>
      <c r="D7" s="34"/>
      <c r="E7" s="34"/>
      <c r="F7" s="34"/>
      <c r="G7" s="34"/>
      <c r="H7" s="34"/>
      <c r="I7" s="55" t="s">
        <v>69</v>
      </c>
      <c r="J7" s="164"/>
      <c r="K7" s="71"/>
      <c r="L7" s="71"/>
      <c r="M7" s="71"/>
      <c r="N7" s="71"/>
      <c r="O7" s="71"/>
      <c r="P7" s="37"/>
      <c r="Q7" s="164"/>
      <c r="R7" s="71"/>
      <c r="S7" s="71"/>
      <c r="T7" s="71"/>
      <c r="U7" s="71"/>
      <c r="V7" s="71"/>
      <c r="W7" s="18" t="s">
        <v>117</v>
      </c>
      <c r="X7" s="164"/>
      <c r="Y7" s="71"/>
      <c r="Z7" s="71"/>
      <c r="AA7" s="71"/>
      <c r="AB7" s="71"/>
      <c r="AC7" s="106"/>
    </row>
    <row r="8" spans="1:29" ht="26.25" customHeight="1">
      <c r="A8" s="259" t="s">
        <v>57</v>
      </c>
      <c r="B8" s="260"/>
      <c r="C8" s="41"/>
      <c r="D8" s="34"/>
      <c r="E8" s="34"/>
      <c r="F8" s="34"/>
      <c r="G8" s="34"/>
      <c r="H8" s="34"/>
      <c r="I8" s="55"/>
      <c r="J8" s="164"/>
      <c r="K8" s="92"/>
      <c r="L8" s="92"/>
      <c r="M8" s="92"/>
      <c r="N8" s="92"/>
      <c r="O8" s="92"/>
      <c r="P8" s="37" t="s">
        <v>70</v>
      </c>
      <c r="Q8" s="164"/>
      <c r="R8" s="92"/>
      <c r="S8" s="92"/>
      <c r="T8" s="92"/>
      <c r="U8" s="92"/>
      <c r="V8" s="92"/>
      <c r="W8" s="18"/>
      <c r="X8" s="164"/>
      <c r="Y8" s="92"/>
      <c r="Z8" s="92"/>
      <c r="AA8" s="92"/>
      <c r="AB8" s="92"/>
      <c r="AC8" s="107"/>
    </row>
    <row r="9" spans="1:29">
      <c r="A9" s="265" t="s">
        <v>1</v>
      </c>
      <c r="B9" s="265"/>
      <c r="C9" s="30"/>
      <c r="D9" s="34"/>
      <c r="E9" s="34"/>
      <c r="F9" s="34"/>
      <c r="G9" s="34"/>
      <c r="H9" s="34"/>
      <c r="I9" s="55" t="s">
        <v>71</v>
      </c>
      <c r="J9" s="164"/>
      <c r="K9" s="92"/>
      <c r="L9" s="92"/>
      <c r="M9" s="92"/>
      <c r="N9" s="92"/>
      <c r="O9" s="92"/>
      <c r="P9" s="38"/>
      <c r="Q9" s="164"/>
      <c r="R9" s="92"/>
      <c r="S9" s="92"/>
      <c r="T9" s="92"/>
      <c r="U9" s="92"/>
      <c r="V9" s="92"/>
      <c r="W9" s="18" t="s">
        <v>119</v>
      </c>
      <c r="X9" s="164"/>
      <c r="Y9" s="92"/>
      <c r="Z9" s="92"/>
      <c r="AA9" s="92"/>
      <c r="AB9" s="92"/>
      <c r="AC9" s="107"/>
    </row>
    <row r="10" spans="1:29">
      <c r="A10" s="268" t="s">
        <v>72</v>
      </c>
      <c r="B10" s="269"/>
      <c r="C10" s="30"/>
      <c r="D10" s="34"/>
      <c r="E10" s="34"/>
      <c r="F10" s="34"/>
      <c r="G10" s="34"/>
      <c r="H10" s="34"/>
      <c r="I10" s="55"/>
      <c r="J10" s="164"/>
      <c r="K10" s="92"/>
      <c r="L10" s="92"/>
      <c r="M10" s="92"/>
      <c r="N10" s="92"/>
      <c r="O10" s="92"/>
      <c r="P10" s="38" t="s">
        <v>18</v>
      </c>
      <c r="Q10" s="164"/>
      <c r="R10" s="92"/>
      <c r="S10" s="92"/>
      <c r="T10" s="92"/>
      <c r="U10" s="92"/>
      <c r="V10" s="92"/>
      <c r="W10" s="18" t="s">
        <v>120</v>
      </c>
      <c r="X10" s="164"/>
      <c r="Y10" s="92"/>
      <c r="Z10" s="92"/>
      <c r="AA10" s="92"/>
      <c r="AB10" s="92"/>
      <c r="AC10" s="107"/>
    </row>
    <row r="11" spans="1:29">
      <c r="A11" s="270" t="s">
        <v>2</v>
      </c>
      <c r="B11" s="265"/>
      <c r="C11" s="42" t="s">
        <v>3</v>
      </c>
      <c r="D11" s="34"/>
      <c r="E11" s="34"/>
      <c r="F11" s="34"/>
      <c r="G11" s="34"/>
      <c r="H11" s="34"/>
      <c r="I11" s="55"/>
      <c r="J11" s="164"/>
      <c r="K11" s="92"/>
      <c r="L11" s="92"/>
      <c r="M11" s="92"/>
      <c r="N11" s="92"/>
      <c r="O11" s="92"/>
      <c r="P11" s="37"/>
      <c r="Q11" s="164"/>
      <c r="R11" s="92"/>
      <c r="S11" s="92"/>
      <c r="T11" s="92"/>
      <c r="U11" s="92"/>
      <c r="V11" s="92"/>
      <c r="W11" s="18" t="s">
        <v>121</v>
      </c>
      <c r="X11" s="164"/>
      <c r="Y11" s="92"/>
      <c r="Z11" s="92"/>
      <c r="AA11" s="92"/>
      <c r="AB11" s="92"/>
      <c r="AC11" s="107"/>
    </row>
    <row r="12" spans="1:29">
      <c r="A12" s="43"/>
      <c r="B12" s="93"/>
      <c r="C12" s="45"/>
      <c r="D12" s="34"/>
      <c r="E12" s="34"/>
      <c r="F12" s="34"/>
      <c r="G12" s="34"/>
      <c r="H12" s="34"/>
      <c r="I12" s="55"/>
      <c r="J12" s="164"/>
      <c r="K12" s="92"/>
      <c r="L12" s="92"/>
      <c r="M12" s="92"/>
      <c r="N12" s="92"/>
      <c r="O12" s="92"/>
      <c r="P12" s="37"/>
      <c r="Q12" s="164"/>
      <c r="R12" s="92"/>
      <c r="S12" s="92"/>
      <c r="T12" s="92"/>
      <c r="U12" s="92"/>
      <c r="V12" s="92"/>
      <c r="W12" s="95"/>
      <c r="X12" s="164"/>
      <c r="Y12" s="92"/>
      <c r="Z12" s="92"/>
      <c r="AA12" s="92"/>
      <c r="AB12" s="92"/>
      <c r="AC12" s="107"/>
    </row>
    <row r="13" spans="1:29">
      <c r="A13" s="43" t="s">
        <v>4</v>
      </c>
      <c r="B13" s="151">
        <v>539</v>
      </c>
      <c r="C13" s="47">
        <f>B13*(J16+K16+L16+M16+N16+O16)</f>
        <v>0</v>
      </c>
      <c r="D13" s="34"/>
      <c r="E13" s="34"/>
      <c r="F13" s="34"/>
      <c r="G13" s="34"/>
      <c r="H13" s="34"/>
      <c r="I13" s="55"/>
      <c r="J13" s="164"/>
      <c r="K13" s="92"/>
      <c r="L13" s="92"/>
      <c r="M13" s="92"/>
      <c r="N13" s="92"/>
      <c r="O13" s="92"/>
      <c r="P13" s="37"/>
      <c r="Q13" s="164"/>
      <c r="R13" s="92"/>
      <c r="S13" s="92"/>
      <c r="T13" s="92"/>
      <c r="U13" s="92"/>
      <c r="V13" s="92"/>
      <c r="W13" s="95"/>
      <c r="X13" s="164"/>
      <c r="Y13" s="92"/>
      <c r="Z13" s="92"/>
      <c r="AA13" s="92"/>
      <c r="AB13" s="92"/>
      <c r="AC13" s="107"/>
    </row>
    <row r="14" spans="1:29">
      <c r="A14" s="43" t="s">
        <v>5</v>
      </c>
      <c r="B14" s="151">
        <v>639</v>
      </c>
      <c r="C14" s="47">
        <f>B14*(Q16+R16+S16+T16+U16+V16)</f>
        <v>0</v>
      </c>
      <c r="D14" s="34"/>
      <c r="E14" s="34"/>
      <c r="F14" s="34"/>
      <c r="G14" s="34"/>
      <c r="H14" s="34"/>
      <c r="I14" s="55"/>
      <c r="J14" s="164"/>
      <c r="K14" s="92"/>
      <c r="L14" s="92"/>
      <c r="M14" s="92"/>
      <c r="N14" s="92"/>
      <c r="O14" s="92"/>
      <c r="P14" s="37"/>
      <c r="Q14" s="164"/>
      <c r="R14" s="92"/>
      <c r="S14" s="92"/>
      <c r="T14" s="92"/>
      <c r="U14" s="92"/>
      <c r="V14" s="92"/>
      <c r="W14" s="95"/>
      <c r="X14" s="164"/>
      <c r="Y14" s="92"/>
      <c r="Z14" s="92"/>
      <c r="AA14" s="92"/>
      <c r="AB14" s="92"/>
      <c r="AC14" s="107"/>
    </row>
    <row r="15" spans="1:29" ht="13.8" thickBot="1">
      <c r="A15" s="43" t="s">
        <v>129</v>
      </c>
      <c r="B15" s="151">
        <v>722</v>
      </c>
      <c r="C15" s="47">
        <f>B15*(X16+Y16+Z16+AA16+AB16+AC16)</f>
        <v>0</v>
      </c>
      <c r="D15" s="34"/>
      <c r="E15" s="34"/>
      <c r="F15" s="34"/>
      <c r="G15" s="34"/>
      <c r="H15" s="34"/>
      <c r="I15" s="55"/>
      <c r="J15" s="164"/>
      <c r="K15" s="92"/>
      <c r="L15" s="92"/>
      <c r="M15" s="92"/>
      <c r="N15" s="92"/>
      <c r="O15" s="92"/>
      <c r="P15" s="37"/>
      <c r="Q15" s="164"/>
      <c r="R15" s="92"/>
      <c r="S15" s="92"/>
      <c r="T15" s="92"/>
      <c r="U15" s="92"/>
      <c r="V15" s="92"/>
      <c r="W15" s="95"/>
      <c r="X15" s="164"/>
      <c r="Y15" s="92"/>
      <c r="Z15" s="92"/>
      <c r="AA15" s="92"/>
      <c r="AB15" s="92"/>
      <c r="AC15" s="107"/>
    </row>
    <row r="16" spans="1:29" ht="13.8" thickBot="1">
      <c r="A16" s="48"/>
      <c r="B16" s="94"/>
      <c r="C16" s="271" t="s">
        <v>133</v>
      </c>
      <c r="D16" s="272"/>
      <c r="E16" s="272"/>
      <c r="F16" s="272"/>
      <c r="G16" s="272"/>
      <c r="H16" s="272"/>
      <c r="I16" s="56"/>
      <c r="J16" s="167">
        <f t="shared" ref="J16:O16" si="0">SUM(J2:J15)</f>
        <v>0</v>
      </c>
      <c r="K16" s="79">
        <f t="shared" si="0"/>
        <v>0</v>
      </c>
      <c r="L16" s="79">
        <f t="shared" si="0"/>
        <v>0</v>
      </c>
      <c r="M16" s="79">
        <f t="shared" si="0"/>
        <v>0</v>
      </c>
      <c r="N16" s="79">
        <f t="shared" si="0"/>
        <v>0</v>
      </c>
      <c r="O16" s="79">
        <f t="shared" si="0"/>
        <v>0</v>
      </c>
      <c r="P16" s="58"/>
      <c r="Q16" s="167">
        <f t="shared" ref="Q16:V16" si="1">SUM(Q2:Q15)</f>
        <v>0</v>
      </c>
      <c r="R16" s="79">
        <f t="shared" si="1"/>
        <v>0</v>
      </c>
      <c r="S16" s="79">
        <f t="shared" si="1"/>
        <v>0</v>
      </c>
      <c r="T16" s="79">
        <f t="shared" si="1"/>
        <v>0</v>
      </c>
      <c r="U16" s="79">
        <f t="shared" si="1"/>
        <v>0</v>
      </c>
      <c r="V16" s="79">
        <f t="shared" si="1"/>
        <v>0</v>
      </c>
      <c r="W16" s="58"/>
      <c r="X16" s="167">
        <f t="shared" ref="X16:AC16" si="2">SUM(X2:X15)</f>
        <v>0</v>
      </c>
      <c r="Y16" s="79">
        <f t="shared" si="2"/>
        <v>0</v>
      </c>
      <c r="Z16" s="79">
        <f t="shared" si="2"/>
        <v>0</v>
      </c>
      <c r="AA16" s="79">
        <f t="shared" si="2"/>
        <v>0</v>
      </c>
      <c r="AB16" s="79">
        <f t="shared" si="2"/>
        <v>0</v>
      </c>
      <c r="AC16" s="108">
        <f t="shared" si="2"/>
        <v>0</v>
      </c>
    </row>
    <row r="17" spans="1:28" ht="13.8" thickBot="1">
      <c r="A17" s="48"/>
      <c r="B17" s="94"/>
      <c r="C17" s="319"/>
      <c r="D17" s="329"/>
      <c r="E17" s="329"/>
      <c r="F17" s="329"/>
      <c r="G17" s="329"/>
      <c r="H17" s="330"/>
      <c r="I17" s="30"/>
      <c r="J17" s="30"/>
      <c r="K17" s="30"/>
      <c r="L17" s="30"/>
    </row>
    <row r="18" spans="1:28" ht="13.5" customHeight="1">
      <c r="A18" s="48"/>
      <c r="B18" s="94"/>
      <c r="C18" s="119"/>
      <c r="D18" s="119"/>
      <c r="E18" s="119"/>
      <c r="F18" s="119"/>
      <c r="G18" s="119"/>
      <c r="H18" s="119"/>
      <c r="I18" s="39"/>
      <c r="J18" s="148"/>
      <c r="K18" s="39"/>
      <c r="L18" s="148"/>
      <c r="M18" s="39"/>
      <c r="N18" s="148"/>
    </row>
    <row r="19" spans="1:28" s="30" customFormat="1" ht="12.75" customHeight="1">
      <c r="B19" s="327" t="s">
        <v>22</v>
      </c>
      <c r="C19" s="327"/>
      <c r="AB19"/>
    </row>
    <row r="20" spans="1:28" s="30" customFormat="1">
      <c r="B20" s="328">
        <f>SUM(C13:C15)</f>
        <v>0</v>
      </c>
      <c r="C20" s="328"/>
    </row>
    <row r="21" spans="1:28">
      <c r="A21" s="48"/>
      <c r="B21" s="94"/>
      <c r="C21" s="326"/>
      <c r="D21" s="326"/>
      <c r="E21" s="326"/>
      <c r="F21" s="326"/>
      <c r="G21" s="326"/>
      <c r="H21" s="326"/>
      <c r="I21" s="30"/>
      <c r="J21" s="30"/>
      <c r="K21" s="30"/>
      <c r="L21" s="30"/>
      <c r="AB21" s="30"/>
    </row>
    <row r="24" spans="1:28" ht="12.75" customHeight="1"/>
  </sheetData>
  <mergeCells count="14">
    <mergeCell ref="C21:H21"/>
    <mergeCell ref="B19:C19"/>
    <mergeCell ref="B20:C20"/>
    <mergeCell ref="A8:B8"/>
    <mergeCell ref="A9:B9"/>
    <mergeCell ref="A10:B10"/>
    <mergeCell ref="C17:H17"/>
    <mergeCell ref="A11:B11"/>
    <mergeCell ref="C16:H16"/>
    <mergeCell ref="A3:B3"/>
    <mergeCell ref="A4:B4"/>
    <mergeCell ref="A5:B5"/>
    <mergeCell ref="A6:B6"/>
    <mergeCell ref="A7:B7"/>
  </mergeCells>
  <phoneticPr fontId="3" type="noConversion"/>
  <pageMargins left="0.55118110236220474" right="0.15748031496062992" top="0.98425196850393704" bottom="0.98425196850393704" header="0.51181102362204722" footer="0.51181102362204722"/>
  <pageSetup paperSize="9" scale="44" orientation="landscape" verticalDpi="2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2</vt:i4>
      </vt:variant>
    </vt:vector>
  </HeadingPairs>
  <TitlesOfParts>
    <vt:vector size="12" baseType="lpstr">
      <vt:lpstr>Блузки </vt:lpstr>
      <vt:lpstr>Юбки </vt:lpstr>
      <vt:lpstr>Сарафаны</vt:lpstr>
      <vt:lpstr>Жилеты,джемперы футр</vt:lpstr>
      <vt:lpstr>Жакеты</vt:lpstr>
      <vt:lpstr>Джемперы дев.</vt:lpstr>
      <vt:lpstr>брюки</vt:lpstr>
      <vt:lpstr>бабочки</vt:lpstr>
      <vt:lpstr>физ-ра</vt:lpstr>
      <vt:lpstr>Сумма по всем листам</vt:lpstr>
      <vt:lpstr>Сарафаны!Область_печати</vt:lpstr>
      <vt:lpstr>'физ-ра'!Область_печати</vt:lpstr>
    </vt:vector>
  </TitlesOfParts>
  <Company>marusya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msemashko</dc:creator>
  <cp:lastModifiedBy>O</cp:lastModifiedBy>
  <cp:lastPrinted>2019-06-04T20:58:21Z</cp:lastPrinted>
  <dcterms:created xsi:type="dcterms:W3CDTF">2011-02-09T15:30:13Z</dcterms:created>
  <dcterms:modified xsi:type="dcterms:W3CDTF">2019-06-05T07:46:32Z</dcterms:modified>
</cp:coreProperties>
</file>